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480" windowHeight="11640"/>
  </bookViews>
  <sheets>
    <sheet name="Лист1" sheetId="1" r:id="rId1"/>
  </sheets>
  <definedNames>
    <definedName name="_xlnm.Print_Area" localSheetId="0">Лист1!$A$1:$P$72</definedName>
  </definedNames>
  <calcPr calcId="125725"/>
</workbook>
</file>

<file path=xl/calcChain.xml><?xml version="1.0" encoding="utf-8"?>
<calcChain xmlns="http://schemas.openxmlformats.org/spreadsheetml/2006/main">
  <c r="P72" i="1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O72"/>
  <c r="N72"/>
  <c r="M72"/>
  <c r="L72"/>
  <c r="K72"/>
  <c r="O71"/>
  <c r="N71"/>
  <c r="M71"/>
  <c r="L71"/>
  <c r="K71"/>
  <c r="O70"/>
  <c r="N70"/>
  <c r="M70"/>
  <c r="L70"/>
  <c r="K70"/>
  <c r="O69"/>
  <c r="N69"/>
  <c r="M69"/>
  <c r="L69"/>
  <c r="K69"/>
  <c r="O68"/>
  <c r="N68"/>
  <c r="M68"/>
  <c r="L68"/>
  <c r="K68"/>
  <c r="O67"/>
  <c r="N67"/>
  <c r="M67"/>
  <c r="L67"/>
  <c r="K67"/>
  <c r="O66"/>
  <c r="N66"/>
  <c r="M66"/>
  <c r="L66"/>
  <c r="K66"/>
  <c r="O65"/>
  <c r="N65"/>
  <c r="M65"/>
  <c r="L65"/>
  <c r="K65"/>
  <c r="O64"/>
  <c r="N64"/>
  <c r="M64"/>
  <c r="L64"/>
  <c r="K64"/>
  <c r="O63"/>
  <c r="N63"/>
  <c r="M63"/>
  <c r="L63"/>
  <c r="K63"/>
  <c r="O62"/>
  <c r="N62"/>
  <c r="M62"/>
  <c r="L62"/>
  <c r="K62"/>
  <c r="O61"/>
  <c r="N61"/>
  <c r="M61"/>
  <c r="L61"/>
  <c r="K61"/>
  <c r="O60"/>
  <c r="N60"/>
  <c r="M60"/>
  <c r="L60"/>
  <c r="K60"/>
  <c r="O59"/>
  <c r="N59"/>
  <c r="M59"/>
  <c r="L59"/>
  <c r="K59"/>
  <c r="O58"/>
  <c r="N58"/>
  <c r="M58"/>
  <c r="L58"/>
  <c r="K58"/>
  <c r="O57"/>
  <c r="N57"/>
  <c r="M57"/>
  <c r="L57"/>
  <c r="K57"/>
  <c r="O56"/>
  <c r="N56"/>
  <c r="M56"/>
  <c r="L56"/>
  <c r="K56"/>
  <c r="O55"/>
  <c r="N55"/>
  <c r="M55"/>
  <c r="L55"/>
  <c r="K55"/>
  <c r="O54"/>
  <c r="N54"/>
  <c r="M54"/>
  <c r="L54"/>
  <c r="K54"/>
  <c r="O53"/>
  <c r="N53"/>
  <c r="M53"/>
  <c r="L53"/>
  <c r="K53"/>
  <c r="O52"/>
  <c r="N52"/>
  <c r="M52"/>
  <c r="L52"/>
  <c r="K52"/>
  <c r="O51"/>
  <c r="N51"/>
  <c r="M51"/>
  <c r="L51"/>
  <c r="K51"/>
  <c r="O50"/>
  <c r="N50"/>
  <c r="M50"/>
  <c r="L50"/>
  <c r="K50"/>
  <c r="O49"/>
  <c r="N49"/>
  <c r="M49"/>
  <c r="L49"/>
  <c r="K49"/>
  <c r="O48"/>
  <c r="N48"/>
  <c r="M48"/>
  <c r="L48"/>
  <c r="K48"/>
  <c r="O47"/>
  <c r="N47"/>
  <c r="M47"/>
  <c r="L47"/>
  <c r="K47"/>
  <c r="O46"/>
  <c r="N46"/>
  <c r="M46"/>
  <c r="L46"/>
  <c r="K46"/>
  <c r="O45"/>
  <c r="N45"/>
  <c r="M45"/>
  <c r="L45"/>
  <c r="K45"/>
  <c r="O44"/>
  <c r="N44"/>
  <c r="M44"/>
  <c r="L44"/>
  <c r="K44"/>
  <c r="O43"/>
  <c r="N43"/>
  <c r="M43"/>
  <c r="L43"/>
  <c r="K43"/>
  <c r="O42"/>
  <c r="N42"/>
  <c r="M42"/>
  <c r="L42"/>
  <c r="K42"/>
  <c r="O41"/>
  <c r="N41"/>
  <c r="M41"/>
  <c r="L41"/>
  <c r="K41"/>
  <c r="O40"/>
  <c r="N40"/>
  <c r="M40"/>
  <c r="L40"/>
  <c r="K40"/>
  <c r="O39"/>
  <c r="N39"/>
  <c r="M39"/>
  <c r="L39"/>
  <c r="K39"/>
  <c r="O38"/>
  <c r="N38"/>
  <c r="M38"/>
  <c r="L38"/>
  <c r="K38"/>
  <c r="O37"/>
  <c r="N37"/>
  <c r="M37"/>
  <c r="L37"/>
  <c r="K37"/>
  <c r="O36"/>
  <c r="N36"/>
  <c r="M36"/>
  <c r="L36"/>
  <c r="K36"/>
  <c r="O35"/>
  <c r="N35"/>
  <c r="M35"/>
  <c r="L35"/>
  <c r="K35"/>
  <c r="O34"/>
  <c r="N34"/>
  <c r="M34"/>
  <c r="L34"/>
  <c r="K34"/>
  <c r="O33"/>
  <c r="N33"/>
  <c r="M33"/>
  <c r="L33"/>
  <c r="K33"/>
  <c r="O32"/>
  <c r="N32"/>
  <c r="M32"/>
  <c r="L32"/>
  <c r="K32"/>
  <c r="O31"/>
  <c r="N31"/>
  <c r="M31"/>
  <c r="L31"/>
  <c r="K31"/>
  <c r="O30"/>
  <c r="N30"/>
  <c r="M30"/>
  <c r="L30"/>
  <c r="K30"/>
  <c r="O29"/>
  <c r="N29"/>
  <c r="M29"/>
  <c r="L29"/>
  <c r="K29"/>
  <c r="O28"/>
  <c r="N28"/>
  <c r="M28"/>
  <c r="L28"/>
  <c r="K28"/>
  <c r="O27"/>
  <c r="N27"/>
  <c r="M27"/>
  <c r="L27"/>
  <c r="K27"/>
  <c r="O26"/>
  <c r="N26"/>
  <c r="M26"/>
  <c r="L26"/>
  <c r="K26"/>
  <c r="O25"/>
  <c r="N25"/>
  <c r="M25"/>
  <c r="L25"/>
  <c r="K25"/>
  <c r="O24"/>
  <c r="N24"/>
  <c r="M24"/>
  <c r="L24"/>
  <c r="K24"/>
  <c r="O23"/>
  <c r="N23"/>
  <c r="M23"/>
  <c r="L23"/>
  <c r="K23"/>
  <c r="O22"/>
  <c r="N22"/>
  <c r="M22"/>
  <c r="L22"/>
  <c r="K22"/>
  <c r="O21"/>
  <c r="N21"/>
  <c r="M21"/>
  <c r="L21"/>
  <c r="K21"/>
  <c r="O20"/>
  <c r="N20"/>
  <c r="M20"/>
  <c r="L20"/>
  <c r="K20"/>
  <c r="O19"/>
  <c r="N19"/>
  <c r="M19"/>
  <c r="L19"/>
  <c r="K19"/>
  <c r="O18"/>
  <c r="N18"/>
  <c r="M18"/>
  <c r="L18"/>
  <c r="K18"/>
  <c r="O17"/>
  <c r="N17"/>
  <c r="M17"/>
  <c r="L17"/>
  <c r="K17"/>
  <c r="O16"/>
  <c r="N16"/>
  <c r="M16"/>
  <c r="L16"/>
  <c r="K16"/>
  <c r="O15"/>
  <c r="N15"/>
  <c r="M15"/>
  <c r="L15"/>
  <c r="K15"/>
  <c r="O14"/>
  <c r="N14"/>
  <c r="M14"/>
  <c r="L14"/>
  <c r="K14"/>
  <c r="O13"/>
  <c r="N13"/>
  <c r="M13"/>
  <c r="L13"/>
  <c r="K13"/>
  <c r="O12"/>
  <c r="N12"/>
  <c r="M12"/>
  <c r="L12"/>
  <c r="K12"/>
  <c r="O11"/>
  <c r="N11"/>
  <c r="M11"/>
  <c r="L11"/>
  <c r="K11"/>
  <c r="O10"/>
  <c r="N10"/>
  <c r="M10"/>
  <c r="L10"/>
  <c r="K10"/>
  <c r="O9"/>
  <c r="N9"/>
  <c r="M9"/>
  <c r="L9"/>
  <c r="K9"/>
  <c r="O8"/>
  <c r="N8"/>
  <c r="M8"/>
  <c r="L8"/>
  <c r="K8"/>
  <c r="O7"/>
  <c r="N7"/>
  <c r="M7"/>
  <c r="L7"/>
  <c r="K7"/>
  <c r="O6"/>
  <c r="N6"/>
  <c r="M6"/>
  <c r="L6"/>
  <c r="K6"/>
</calcChain>
</file>

<file path=xl/sharedStrings.xml><?xml version="1.0" encoding="utf-8"?>
<sst xmlns="http://schemas.openxmlformats.org/spreadsheetml/2006/main" count="155" uniqueCount="155">
  <si>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</si>
  <si>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</si>
  <si>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</si>
  <si>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</si>
  <si>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</si>
  <si>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</si>
  <si>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</si>
  <si>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</si>
  <si>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</si>
  <si>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</si>
  <si>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</si>
  <si>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</si>
  <si>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</si>
  <si>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</si>
  <si>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</si>
  <si>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</si>
  <si>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</si>
  <si>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</si>
  <si>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</si>
  <si>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</si>
  <si>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0191</t>
  </si>
  <si>
    <t>Проведення місцевих виборів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</si>
  <si>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</si>
  <si>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</si>
  <si>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</si>
  <si>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</si>
  <si>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</si>
  <si>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</si>
  <si>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</si>
  <si>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</si>
  <si>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</si>
  <si>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</si>
  <si>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</si>
  <si>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</si>
  <si>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</si>
  <si>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</si>
  <si>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</si>
  <si>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</si>
  <si>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</si>
  <si>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</si>
  <si>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</si>
  <si>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</si>
  <si>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</si>
  <si>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</si>
  <si>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</si>
  <si>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</si>
  <si>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</si>
  <si>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</si>
  <si>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</si>
  <si>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</si>
  <si>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</si>
  <si>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</si>
  <si>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</si>
  <si>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</si>
  <si>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</si>
  <si>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</si>
  <si>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</si>
  <si>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</si>
  <si>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</si>
  <si>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</si>
  <si>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</si>
  <si>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</si>
  <si>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</si>
  <si>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</si>
  <si>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</si>
  <si>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</si>
  <si>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</si>
  <si>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</si>
  <si>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</si>
  <si>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</si>
  <si>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</si>
  <si>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</si>
  <si>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</si>
  <si>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</si>
  <si>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</si>
  <si>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</si>
  <si>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</si>
  <si>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</si>
  <si>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</si>
  <si>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</si>
  <si>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</si>
  <si>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</si>
  <si>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</si>
  <si>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</si>
  <si>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</si>
  <si>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</si>
  <si>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</si>
  <si>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</si>
  <si>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</si>
  <si>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</si>
  <si>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</si>
  <si>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</si>
  <si>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</si>
  <si>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</si>
  <si>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</si>
  <si>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</si>
  <si>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</si>
  <si>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</si>
  <si>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</si>
  <si>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</si>
  <si>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</si>
  <si>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</si>
  <si>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</si>
  <si>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</si>
  <si>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</si>
  <si>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</si>
  <si>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</si>
  <si>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</si>
  <si>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</si>
  <si>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</si>
  <si>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6060</t>
  </si>
  <si>
    <t>Утримання об`єктів соціальної сфери підприємств, що передаються до комунальної власності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</si>
  <si>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</si>
  <si>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</si>
  <si>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</si>
  <si>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</si>
  <si>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7350</t>
  </si>
  <si>
    <t>Розроблення схем планування та забудови територій (містобудівної документації)</t>
  </si>
  <si>
    <t>7370</t>
  </si>
  <si>
    <t>Реалізація інших заходів щодо соціально-економічного розвитку територій</t>
  </si>
  <si>
    <t>7413</t>
  </si>
  <si>
    <t>Інші заходи у сфері автотранспорту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</si>
  <si>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</si>
  <si>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</si>
  <si>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</si>
  <si>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</si>
  <si>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7650</t>
  </si>
  <si>
    <t>Проведення експертної грошової оцінки земельної ділянки чи права на неї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</si>
  <si>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</si>
  <si>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</si>
  <si>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</si>
  <si>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</si>
  <si>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</si>
  <si>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</si>
  <si>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</si>
  <si>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</si>
  <si>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</si>
  <si>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</si>
  <si>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</si>
  <si>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</si>
  <si>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</si>
  <si>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</si>
  <si>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</si>
  <si>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</si>
  <si>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</si>
  <si>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</si>
  <si>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</si>
  <si>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</si>
  <si>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 xml:space="preserve"> </t>
  </si>
  <si>
    <t xml:space="preserve">Усього </t>
  </si>
  <si>
    <t xml:space="preserve">  </t>
  </si>
  <si>
    <t>Виконання бюджету за 9 місяців 2020 року</t>
  </si>
  <si>
    <t>тис.грн.</t>
  </si>
  <si>
    <t>Касові видатки за 9 місяців</t>
  </si>
  <si>
    <t xml:space="preserve">% виконання на вказаний період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</si>
</sst>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quotePrefix="1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2" fillId="2" borderId="1" xfId="0" quotePrefix="1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1" fillId="2" borderId="0" xfId="0" applyNumberFormat="1" applyFont="1" applyFill="1"/>
    <xf numFmtId="16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3"/>
  <sheetViews>
    <sheetView tabSelected="1" view="pageBreakPreview" zoomScale="60" zoomScaleNormal="100" workbookViewId="0">
      <selection activeCell="V5" sqref="V5"/>
    </sheetView>
  </sheetViews>
  <sheetFormatPr defaultRowHeight="18.75"/>
  <cols>
    <col min="1" max="1" width="7.7109375" style="2" customWidth="1"/>
    <col min="2" max="2" width="73.5703125" style="2" customWidth="1"/>
    <col min="3" max="3" width="15.7109375" style="11" customWidth="1"/>
    <col min="4" max="4" width="19.140625" style="11" customWidth="1"/>
    <col min="5" max="7" width="15.7109375" style="11" hidden="1" customWidth="1"/>
    <col min="8" max="8" width="19.28515625" style="11" customWidth="1"/>
    <col min="9" max="15" width="15.7109375" style="11" hidden="1" customWidth="1"/>
    <col min="16" max="16" width="19.7109375" style="11" customWidth="1"/>
    <col min="17" max="16384" width="9.140625" style="2"/>
  </cols>
  <sheetData>
    <row r="2" spans="1:22">
      <c r="A2" s="14" t="s">
        <v>151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22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22">
      <c r="H4" s="13" t="s">
        <v>152</v>
      </c>
      <c r="L4" s="11" t="s">
        <v>1</v>
      </c>
    </row>
    <row r="5" spans="1:22" s="1" customFormat="1" ht="112.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153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4" t="s">
        <v>154</v>
      </c>
    </row>
    <row r="6" spans="1:22" s="9" customFormat="1">
      <c r="A6" s="5" t="s">
        <v>16</v>
      </c>
      <c r="B6" s="6" t="s">
        <v>17</v>
      </c>
      <c r="C6" s="3">
        <v>46003.520000000004</v>
      </c>
      <c r="D6" s="3">
        <v>47112.461289999985</v>
      </c>
      <c r="E6" s="3">
        <v>40823.181289999986</v>
      </c>
      <c r="F6" s="3">
        <v>33260.259359999996</v>
      </c>
      <c r="G6" s="3">
        <v>0</v>
      </c>
      <c r="H6" s="3">
        <v>33126.513599999998</v>
      </c>
      <c r="I6" s="3">
        <v>133.74575999999999</v>
      </c>
      <c r="J6" s="3">
        <v>133.23893000000001</v>
      </c>
      <c r="K6" s="3">
        <f t="shared" ref="K6:K37" si="0">E6-F6</f>
        <v>7562.9219299999895</v>
      </c>
      <c r="L6" s="3">
        <f t="shared" ref="L6:L37" si="1">D6-F6</f>
        <v>13852.201929999988</v>
      </c>
      <c r="M6" s="3">
        <f t="shared" ref="M6:M37" si="2">IF(E6=0,0,(F6/E6)*100)</f>
        <v>81.473952565640445</v>
      </c>
      <c r="N6" s="3">
        <f t="shared" ref="N6:N37" si="3">D6-H6</f>
        <v>13985.947689999986</v>
      </c>
      <c r="O6" s="3">
        <f t="shared" ref="O6:O37" si="4">E6-H6</f>
        <v>7696.6676899999875</v>
      </c>
      <c r="P6" s="3">
        <f>H6/D6*100</f>
        <v>70.313697677755115</v>
      </c>
    </row>
    <row r="7" spans="1:22" ht="37.5">
      <c r="A7" s="7" t="s">
        <v>18</v>
      </c>
      <c r="B7" s="8" t="s">
        <v>19</v>
      </c>
      <c r="C7" s="4">
        <v>46003.520000000004</v>
      </c>
      <c r="D7" s="4">
        <v>45372.461289999985</v>
      </c>
      <c r="E7" s="4">
        <v>40528.081289999987</v>
      </c>
      <c r="F7" s="4">
        <v>33213.260459999998</v>
      </c>
      <c r="G7" s="4">
        <v>0</v>
      </c>
      <c r="H7" s="4">
        <v>33126.513599999998</v>
      </c>
      <c r="I7" s="4">
        <v>86.746859999999998</v>
      </c>
      <c r="J7" s="4">
        <v>86.240030000000004</v>
      </c>
      <c r="K7" s="4">
        <f t="shared" si="0"/>
        <v>7314.8208299999897</v>
      </c>
      <c r="L7" s="4">
        <f t="shared" si="1"/>
        <v>12159.200829999987</v>
      </c>
      <c r="M7" s="4">
        <f t="shared" si="2"/>
        <v>81.95122838986984</v>
      </c>
      <c r="N7" s="4">
        <f t="shared" si="3"/>
        <v>12245.947689999986</v>
      </c>
      <c r="O7" s="4">
        <f t="shared" si="4"/>
        <v>7401.5676899999889</v>
      </c>
      <c r="P7" s="4">
        <f t="shared" ref="P7:P70" si="5">H7/D7*100</f>
        <v>73.010175463637523</v>
      </c>
    </row>
    <row r="8" spans="1:22">
      <c r="A8" s="7" t="s">
        <v>20</v>
      </c>
      <c r="B8" s="8" t="s">
        <v>21</v>
      </c>
      <c r="C8" s="4">
        <v>0</v>
      </c>
      <c r="D8" s="4">
        <v>1740</v>
      </c>
      <c r="E8" s="4">
        <v>295.10000000000002</v>
      </c>
      <c r="F8" s="4">
        <v>46.998899999999999</v>
      </c>
      <c r="G8" s="4">
        <v>0</v>
      </c>
      <c r="H8" s="4">
        <v>0</v>
      </c>
      <c r="I8" s="4">
        <v>46.998899999999999</v>
      </c>
      <c r="J8" s="4">
        <v>46.998899999999999</v>
      </c>
      <c r="K8" s="4">
        <f t="shared" si="0"/>
        <v>248.10110000000003</v>
      </c>
      <c r="L8" s="4">
        <f t="shared" si="1"/>
        <v>1693.0011</v>
      </c>
      <c r="M8" s="4">
        <f t="shared" si="2"/>
        <v>15.926431718061673</v>
      </c>
      <c r="N8" s="4">
        <f t="shared" si="3"/>
        <v>1740</v>
      </c>
      <c r="O8" s="4">
        <f t="shared" si="4"/>
        <v>295.10000000000002</v>
      </c>
      <c r="P8" s="4">
        <f t="shared" si="5"/>
        <v>0</v>
      </c>
    </row>
    <row r="9" spans="1:22" s="9" customFormat="1">
      <c r="A9" s="5" t="s">
        <v>22</v>
      </c>
      <c r="B9" s="6" t="s">
        <v>23</v>
      </c>
      <c r="C9" s="3">
        <v>222308.07500000004</v>
      </c>
      <c r="D9" s="3">
        <v>217672.94445999997</v>
      </c>
      <c r="E9" s="3">
        <v>185030.22545999999</v>
      </c>
      <c r="F9" s="3">
        <v>150180.10647000006</v>
      </c>
      <c r="G9" s="3">
        <v>0</v>
      </c>
      <c r="H9" s="3">
        <v>145436.54524000006</v>
      </c>
      <c r="I9" s="3">
        <v>4743.5612299999984</v>
      </c>
      <c r="J9" s="3">
        <v>7896.2385399999994</v>
      </c>
      <c r="K9" s="3">
        <f t="shared" si="0"/>
        <v>34850.11898999993</v>
      </c>
      <c r="L9" s="3">
        <f t="shared" si="1"/>
        <v>67492.837989999913</v>
      </c>
      <c r="M9" s="3">
        <f t="shared" si="2"/>
        <v>81.165175093226125</v>
      </c>
      <c r="N9" s="3">
        <f t="shared" si="3"/>
        <v>72236.399219999905</v>
      </c>
      <c r="O9" s="3">
        <f t="shared" si="4"/>
        <v>39593.680219999922</v>
      </c>
      <c r="P9" s="3">
        <f t="shared" si="5"/>
        <v>66.814249975253944</v>
      </c>
    </row>
    <row r="10" spans="1:22">
      <c r="A10" s="7" t="s">
        <v>24</v>
      </c>
      <c r="B10" s="8" t="s">
        <v>25</v>
      </c>
      <c r="C10" s="4">
        <v>74285.5</v>
      </c>
      <c r="D10" s="4">
        <v>68175.06</v>
      </c>
      <c r="E10" s="4">
        <v>66001.91</v>
      </c>
      <c r="F10" s="4">
        <v>47822.579860000005</v>
      </c>
      <c r="G10" s="4">
        <v>0</v>
      </c>
      <c r="H10" s="4">
        <v>45790.410060000017</v>
      </c>
      <c r="I10" s="4">
        <v>2032.1697999999999</v>
      </c>
      <c r="J10" s="4">
        <v>2563.3607700000002</v>
      </c>
      <c r="K10" s="4">
        <f t="shared" si="0"/>
        <v>18179.330139999998</v>
      </c>
      <c r="L10" s="4">
        <f t="shared" si="1"/>
        <v>20352.480139999992</v>
      </c>
      <c r="M10" s="4">
        <f t="shared" si="2"/>
        <v>72.456357490260515</v>
      </c>
      <c r="N10" s="4">
        <f t="shared" si="3"/>
        <v>22384.649939999981</v>
      </c>
      <c r="O10" s="4">
        <f t="shared" si="4"/>
        <v>20211.499939999987</v>
      </c>
      <c r="P10" s="4">
        <f t="shared" si="5"/>
        <v>67.165925574542968</v>
      </c>
    </row>
    <row r="11" spans="1:22" ht="56.25">
      <c r="A11" s="7" t="s">
        <v>26</v>
      </c>
      <c r="B11" s="8" t="s">
        <v>27</v>
      </c>
      <c r="C11" s="4">
        <v>116114.02</v>
      </c>
      <c r="D11" s="4">
        <v>117841.57985000001</v>
      </c>
      <c r="E11" s="4">
        <v>92609.166850000038</v>
      </c>
      <c r="F11" s="4">
        <v>80284.606579999992</v>
      </c>
      <c r="G11" s="4">
        <v>0</v>
      </c>
      <c r="H11" s="4">
        <v>78196.911629999973</v>
      </c>
      <c r="I11" s="4">
        <v>2087.6949500000001</v>
      </c>
      <c r="J11" s="4">
        <v>4703.0546800000002</v>
      </c>
      <c r="K11" s="4">
        <f t="shared" si="0"/>
        <v>12324.560270000045</v>
      </c>
      <c r="L11" s="4">
        <f t="shared" si="1"/>
        <v>37556.973270000017</v>
      </c>
      <c r="M11" s="4">
        <f t="shared" si="2"/>
        <v>86.691857092330551</v>
      </c>
      <c r="N11" s="4">
        <f t="shared" si="3"/>
        <v>39644.668220000036</v>
      </c>
      <c r="O11" s="4">
        <f t="shared" si="4"/>
        <v>14412.255220000065</v>
      </c>
      <c r="P11" s="4">
        <f t="shared" si="5"/>
        <v>66.357657228913979</v>
      </c>
    </row>
    <row r="12" spans="1:22" ht="37.5">
      <c r="A12" s="7" t="s">
        <v>28</v>
      </c>
      <c r="B12" s="8" t="s">
        <v>29</v>
      </c>
      <c r="C12" s="4">
        <v>11649.1</v>
      </c>
      <c r="D12" s="4">
        <v>11276.699000000001</v>
      </c>
      <c r="E12" s="4">
        <v>9429.8990000000013</v>
      </c>
      <c r="F12" s="4">
        <v>7825.253130000001</v>
      </c>
      <c r="G12" s="4">
        <v>0</v>
      </c>
      <c r="H12" s="4">
        <v>7422.6116800000018</v>
      </c>
      <c r="I12" s="4">
        <v>402.64145000000008</v>
      </c>
      <c r="J12" s="4">
        <v>407.2393800000001</v>
      </c>
      <c r="K12" s="4">
        <f t="shared" si="0"/>
        <v>1604.6458700000003</v>
      </c>
      <c r="L12" s="4">
        <f t="shared" si="1"/>
        <v>3451.4458699999996</v>
      </c>
      <c r="M12" s="4">
        <f t="shared" si="2"/>
        <v>82.983424636891655</v>
      </c>
      <c r="N12" s="4">
        <f t="shared" si="3"/>
        <v>3854.0873199999987</v>
      </c>
      <c r="O12" s="4">
        <f t="shared" si="4"/>
        <v>2007.2873199999995</v>
      </c>
      <c r="P12" s="4">
        <f t="shared" si="5"/>
        <v>65.822557470053965</v>
      </c>
      <c r="V12" s="2" t="s">
        <v>150</v>
      </c>
    </row>
    <row r="13" spans="1:22">
      <c r="A13" s="7" t="s">
        <v>30</v>
      </c>
      <c r="B13" s="8" t="s">
        <v>31</v>
      </c>
      <c r="C13" s="4">
        <v>13755.6</v>
      </c>
      <c r="D13" s="4">
        <v>13778.085000000001</v>
      </c>
      <c r="E13" s="4">
        <v>11469.185000000001</v>
      </c>
      <c r="F13" s="4">
        <v>9852.4173200000005</v>
      </c>
      <c r="G13" s="4">
        <v>0</v>
      </c>
      <c r="H13" s="4">
        <v>9852.4173200000005</v>
      </c>
      <c r="I13" s="4">
        <v>0</v>
      </c>
      <c r="J13" s="4">
        <v>0</v>
      </c>
      <c r="K13" s="4">
        <f t="shared" si="0"/>
        <v>1616.7676800000008</v>
      </c>
      <c r="L13" s="4">
        <f t="shared" si="1"/>
        <v>3925.6676800000005</v>
      </c>
      <c r="M13" s="4">
        <f t="shared" si="2"/>
        <v>85.903377790139402</v>
      </c>
      <c r="N13" s="4">
        <f t="shared" si="3"/>
        <v>3925.6676800000005</v>
      </c>
      <c r="O13" s="4">
        <f t="shared" si="4"/>
        <v>1616.7676800000008</v>
      </c>
      <c r="P13" s="4">
        <f t="shared" si="5"/>
        <v>71.507886037863756</v>
      </c>
    </row>
    <row r="14" spans="1:22">
      <c r="A14" s="7" t="s">
        <v>32</v>
      </c>
      <c r="B14" s="8" t="s">
        <v>33</v>
      </c>
      <c r="C14" s="4">
        <v>2226.6</v>
      </c>
      <c r="D14" s="4">
        <v>2199.6</v>
      </c>
      <c r="E14" s="4">
        <v>1843.5</v>
      </c>
      <c r="F14" s="4">
        <v>1386.5889000000002</v>
      </c>
      <c r="G14" s="4">
        <v>0</v>
      </c>
      <c r="H14" s="4">
        <v>1307.0848699999999</v>
      </c>
      <c r="I14" s="4">
        <v>79.50403</v>
      </c>
      <c r="J14" s="4">
        <v>79.843069999999997</v>
      </c>
      <c r="K14" s="4">
        <f t="shared" si="0"/>
        <v>456.91109999999981</v>
      </c>
      <c r="L14" s="4">
        <f t="shared" si="1"/>
        <v>813.01109999999971</v>
      </c>
      <c r="M14" s="4">
        <f t="shared" si="2"/>
        <v>75.215020341741265</v>
      </c>
      <c r="N14" s="4">
        <f t="shared" si="3"/>
        <v>892.51513</v>
      </c>
      <c r="O14" s="4">
        <f t="shared" si="4"/>
        <v>536.41513000000009</v>
      </c>
      <c r="P14" s="4">
        <f t="shared" si="5"/>
        <v>59.42375295508274</v>
      </c>
    </row>
    <row r="15" spans="1:22">
      <c r="A15" s="7" t="s">
        <v>34</v>
      </c>
      <c r="B15" s="8" t="s">
        <v>35</v>
      </c>
      <c r="C15" s="4">
        <v>3078.1000000000004</v>
      </c>
      <c r="D15" s="4">
        <v>3144.1000000000004</v>
      </c>
      <c r="E15" s="4">
        <v>2671.65</v>
      </c>
      <c r="F15" s="4">
        <v>2289.1825900000008</v>
      </c>
      <c r="G15" s="4">
        <v>0</v>
      </c>
      <c r="H15" s="4">
        <v>2188.1486600000007</v>
      </c>
      <c r="I15" s="4">
        <v>101.03393</v>
      </c>
      <c r="J15" s="4">
        <v>102.22357</v>
      </c>
      <c r="K15" s="4">
        <f t="shared" si="0"/>
        <v>382.46740999999929</v>
      </c>
      <c r="L15" s="4">
        <f t="shared" si="1"/>
        <v>854.91740999999956</v>
      </c>
      <c r="M15" s="4">
        <f t="shared" si="2"/>
        <v>85.68422473003578</v>
      </c>
      <c r="N15" s="4">
        <f t="shared" si="3"/>
        <v>955.95133999999962</v>
      </c>
      <c r="O15" s="4">
        <f t="shared" si="4"/>
        <v>483.50133999999935</v>
      </c>
      <c r="P15" s="4">
        <f t="shared" si="5"/>
        <v>69.595390095734885</v>
      </c>
    </row>
    <row r="16" spans="1:22">
      <c r="A16" s="7" t="s">
        <v>36</v>
      </c>
      <c r="B16" s="8" t="s">
        <v>37</v>
      </c>
      <c r="C16" s="4">
        <v>139.44499999999999</v>
      </c>
      <c r="D16" s="4">
        <v>139.44499999999999</v>
      </c>
      <c r="E16" s="4">
        <v>139.44499999999999</v>
      </c>
      <c r="F16" s="4">
        <v>102.895</v>
      </c>
      <c r="G16" s="4">
        <v>0</v>
      </c>
      <c r="H16" s="4">
        <v>102.895</v>
      </c>
      <c r="I16" s="4">
        <v>0</v>
      </c>
      <c r="J16" s="4">
        <v>0</v>
      </c>
      <c r="K16" s="4">
        <f t="shared" si="0"/>
        <v>36.549999999999997</v>
      </c>
      <c r="L16" s="4">
        <f t="shared" si="1"/>
        <v>36.549999999999997</v>
      </c>
      <c r="M16" s="4">
        <f t="shared" si="2"/>
        <v>73.788949048011759</v>
      </c>
      <c r="N16" s="4">
        <f t="shared" si="3"/>
        <v>36.549999999999997</v>
      </c>
      <c r="O16" s="4">
        <f t="shared" si="4"/>
        <v>36.549999999999997</v>
      </c>
      <c r="P16" s="4">
        <f t="shared" si="5"/>
        <v>73.788949048011759</v>
      </c>
    </row>
    <row r="17" spans="1:16">
      <c r="A17" s="7" t="s">
        <v>38</v>
      </c>
      <c r="B17" s="8" t="s">
        <v>39</v>
      </c>
      <c r="C17" s="4">
        <v>1059.7100000000003</v>
      </c>
      <c r="D17" s="4">
        <v>1118.3756100000003</v>
      </c>
      <c r="E17" s="4">
        <v>865.46960999999999</v>
      </c>
      <c r="F17" s="4">
        <v>616.58308999999997</v>
      </c>
      <c r="G17" s="4">
        <v>0</v>
      </c>
      <c r="H17" s="4">
        <v>576.06601999999998</v>
      </c>
      <c r="I17" s="4">
        <v>40.517070000000004</v>
      </c>
      <c r="J17" s="4">
        <v>40.517070000000004</v>
      </c>
      <c r="K17" s="4">
        <f t="shared" si="0"/>
        <v>248.88652000000002</v>
      </c>
      <c r="L17" s="4">
        <f t="shared" si="1"/>
        <v>501.79252000000031</v>
      </c>
      <c r="M17" s="4">
        <f t="shared" si="2"/>
        <v>71.242604347482512</v>
      </c>
      <c r="N17" s="4">
        <f t="shared" si="3"/>
        <v>542.3095900000003</v>
      </c>
      <c r="O17" s="4">
        <f t="shared" si="4"/>
        <v>289.40359000000001</v>
      </c>
      <c r="P17" s="4">
        <f t="shared" si="5"/>
        <v>51.50917230750408</v>
      </c>
    </row>
    <row r="18" spans="1:16" s="9" customFormat="1">
      <c r="A18" s="5" t="s">
        <v>40</v>
      </c>
      <c r="B18" s="6" t="s">
        <v>41</v>
      </c>
      <c r="C18" s="3">
        <v>26835.800000000003</v>
      </c>
      <c r="D18" s="3">
        <v>40132.931460000007</v>
      </c>
      <c r="E18" s="3">
        <v>37662.015460000002</v>
      </c>
      <c r="F18" s="3">
        <v>31632.796869999998</v>
      </c>
      <c r="G18" s="3">
        <v>0</v>
      </c>
      <c r="H18" s="3">
        <v>31481.390030000002</v>
      </c>
      <c r="I18" s="3">
        <v>151.40684000000002</v>
      </c>
      <c r="J18" s="3">
        <v>154.52441000000002</v>
      </c>
      <c r="K18" s="3">
        <f t="shared" si="0"/>
        <v>6029.218590000004</v>
      </c>
      <c r="L18" s="3">
        <f t="shared" si="1"/>
        <v>8500.1345900000088</v>
      </c>
      <c r="M18" s="3">
        <f t="shared" si="2"/>
        <v>83.991248167789891</v>
      </c>
      <c r="N18" s="3">
        <f t="shared" si="3"/>
        <v>8651.5414300000048</v>
      </c>
      <c r="O18" s="3">
        <f t="shared" si="4"/>
        <v>6180.6254300000001</v>
      </c>
      <c r="P18" s="3">
        <f t="shared" si="5"/>
        <v>78.442787219212008</v>
      </c>
    </row>
    <row r="19" spans="1:16">
      <c r="A19" s="7" t="s">
        <v>42</v>
      </c>
      <c r="B19" s="8" t="s">
        <v>43</v>
      </c>
      <c r="C19" s="4">
        <v>20967.400000000001</v>
      </c>
      <c r="D19" s="4">
        <v>30578.731460000003</v>
      </c>
      <c r="E19" s="4">
        <v>28574.831460000001</v>
      </c>
      <c r="F19" s="4">
        <v>24616.598679999999</v>
      </c>
      <c r="G19" s="4">
        <v>0</v>
      </c>
      <c r="H19" s="4">
        <v>24472.022960000002</v>
      </c>
      <c r="I19" s="4">
        <v>144.57572000000002</v>
      </c>
      <c r="J19" s="4">
        <v>61.565919999999998</v>
      </c>
      <c r="K19" s="4">
        <f t="shared" si="0"/>
        <v>3958.2327800000021</v>
      </c>
      <c r="L19" s="4">
        <f t="shared" si="1"/>
        <v>5962.1327800000035</v>
      </c>
      <c r="M19" s="4">
        <f t="shared" si="2"/>
        <v>86.147835078079567</v>
      </c>
      <c r="N19" s="4">
        <f t="shared" si="3"/>
        <v>6106.7085000000006</v>
      </c>
      <c r="O19" s="4">
        <f t="shared" si="4"/>
        <v>4102.8084999999992</v>
      </c>
      <c r="P19" s="4">
        <f t="shared" si="5"/>
        <v>80.02955581074977</v>
      </c>
    </row>
    <row r="20" spans="1:16">
      <c r="A20" s="7" t="s">
        <v>44</v>
      </c>
      <c r="B20" s="8" t="s">
        <v>45</v>
      </c>
      <c r="C20" s="4">
        <v>909.9</v>
      </c>
      <c r="D20" s="4">
        <v>1833.9</v>
      </c>
      <c r="E20" s="4">
        <v>1816.184</v>
      </c>
      <c r="F20" s="4">
        <v>1758.32574</v>
      </c>
      <c r="G20" s="4">
        <v>0</v>
      </c>
      <c r="H20" s="4">
        <v>1758.32574</v>
      </c>
      <c r="I20" s="4">
        <v>0</v>
      </c>
      <c r="J20" s="4">
        <v>0</v>
      </c>
      <c r="K20" s="4">
        <f t="shared" si="0"/>
        <v>57.858259999999973</v>
      </c>
      <c r="L20" s="4">
        <f t="shared" si="1"/>
        <v>75.574260000000095</v>
      </c>
      <c r="M20" s="4">
        <f t="shared" si="2"/>
        <v>96.814295247618091</v>
      </c>
      <c r="N20" s="4">
        <f t="shared" si="3"/>
        <v>75.574260000000095</v>
      </c>
      <c r="O20" s="4">
        <f t="shared" si="4"/>
        <v>57.858259999999973</v>
      </c>
      <c r="P20" s="4">
        <f t="shared" si="5"/>
        <v>95.879041387207593</v>
      </c>
    </row>
    <row r="21" spans="1:16" ht="56.25">
      <c r="A21" s="7" t="s">
        <v>46</v>
      </c>
      <c r="B21" s="8" t="s">
        <v>47</v>
      </c>
      <c r="C21" s="4">
        <v>1625</v>
      </c>
      <c r="D21" s="4">
        <v>1347</v>
      </c>
      <c r="E21" s="4">
        <v>1133.1000000000001</v>
      </c>
      <c r="F21" s="4">
        <v>731.84735999999998</v>
      </c>
      <c r="G21" s="4">
        <v>0</v>
      </c>
      <c r="H21" s="4">
        <v>725.01624000000004</v>
      </c>
      <c r="I21" s="4">
        <v>6.8311200000000003</v>
      </c>
      <c r="J21" s="4">
        <v>0</v>
      </c>
      <c r="K21" s="4">
        <f t="shared" si="0"/>
        <v>401.25264000000016</v>
      </c>
      <c r="L21" s="4">
        <f t="shared" si="1"/>
        <v>615.15264000000002</v>
      </c>
      <c r="M21" s="4">
        <f t="shared" si="2"/>
        <v>64.588064601535606</v>
      </c>
      <c r="N21" s="4">
        <f t="shared" si="3"/>
        <v>621.98375999999996</v>
      </c>
      <c r="O21" s="4">
        <f t="shared" si="4"/>
        <v>408.0837600000001</v>
      </c>
      <c r="P21" s="4">
        <f t="shared" si="5"/>
        <v>53.824516703786195</v>
      </c>
    </row>
    <row r="22" spans="1:16" ht="37.5">
      <c r="A22" s="7" t="s">
        <v>48</v>
      </c>
      <c r="B22" s="8" t="s">
        <v>49</v>
      </c>
      <c r="C22" s="4">
        <v>150</v>
      </c>
      <c r="D22" s="4">
        <v>150</v>
      </c>
      <c r="E22" s="4">
        <v>113.5</v>
      </c>
      <c r="F22" s="4">
        <v>112.63321000000001</v>
      </c>
      <c r="G22" s="4">
        <v>0</v>
      </c>
      <c r="H22" s="4">
        <v>112.63321000000001</v>
      </c>
      <c r="I22" s="4">
        <v>0</v>
      </c>
      <c r="J22" s="4">
        <v>0</v>
      </c>
      <c r="K22" s="4">
        <f t="shared" si="0"/>
        <v>0.86678999999999462</v>
      </c>
      <c r="L22" s="4">
        <f t="shared" si="1"/>
        <v>37.366789999999995</v>
      </c>
      <c r="M22" s="4">
        <f t="shared" si="2"/>
        <v>99.236308370044057</v>
      </c>
      <c r="N22" s="4">
        <f t="shared" si="3"/>
        <v>37.366789999999995</v>
      </c>
      <c r="O22" s="4">
        <f t="shared" si="4"/>
        <v>0.86678999999999462</v>
      </c>
      <c r="P22" s="4">
        <f t="shared" si="5"/>
        <v>75.08880666666667</v>
      </c>
    </row>
    <row r="23" spans="1:16" ht="37.5">
      <c r="A23" s="7" t="s">
        <v>50</v>
      </c>
      <c r="B23" s="8" t="s">
        <v>51</v>
      </c>
      <c r="C23" s="4">
        <v>1283.5</v>
      </c>
      <c r="D23" s="4">
        <v>3943.3</v>
      </c>
      <c r="E23" s="4">
        <v>3943.3</v>
      </c>
      <c r="F23" s="4">
        <v>2732.9537300000002</v>
      </c>
      <c r="G23" s="4">
        <v>0</v>
      </c>
      <c r="H23" s="4">
        <v>2732.9537300000002</v>
      </c>
      <c r="I23" s="4">
        <v>0</v>
      </c>
      <c r="J23" s="4">
        <v>0</v>
      </c>
      <c r="K23" s="4">
        <f t="shared" si="0"/>
        <v>1210.34627</v>
      </c>
      <c r="L23" s="4">
        <f t="shared" si="1"/>
        <v>1210.34627</v>
      </c>
      <c r="M23" s="4">
        <f t="shared" si="2"/>
        <v>69.306259478102092</v>
      </c>
      <c r="N23" s="4">
        <f t="shared" si="3"/>
        <v>1210.34627</v>
      </c>
      <c r="O23" s="4">
        <f t="shared" si="4"/>
        <v>1210.34627</v>
      </c>
      <c r="P23" s="4">
        <f t="shared" si="5"/>
        <v>69.306259478102092</v>
      </c>
    </row>
    <row r="24" spans="1:16">
      <c r="A24" s="7" t="s">
        <v>52</v>
      </c>
      <c r="B24" s="8" t="s">
        <v>53</v>
      </c>
      <c r="C24" s="4">
        <v>1900</v>
      </c>
      <c r="D24" s="4">
        <v>2280</v>
      </c>
      <c r="E24" s="4">
        <v>2081.1</v>
      </c>
      <c r="F24" s="4">
        <v>1680.43815</v>
      </c>
      <c r="G24" s="4">
        <v>0</v>
      </c>
      <c r="H24" s="4">
        <v>1680.43815</v>
      </c>
      <c r="I24" s="4">
        <v>0</v>
      </c>
      <c r="J24" s="4">
        <v>92.958490000000012</v>
      </c>
      <c r="K24" s="4">
        <f t="shared" si="0"/>
        <v>400.66184999999996</v>
      </c>
      <c r="L24" s="4">
        <f t="shared" si="1"/>
        <v>599.56185000000005</v>
      </c>
      <c r="M24" s="4">
        <f t="shared" si="2"/>
        <v>80.747592619287872</v>
      </c>
      <c r="N24" s="4">
        <f t="shared" si="3"/>
        <v>599.56185000000005</v>
      </c>
      <c r="O24" s="4">
        <f t="shared" si="4"/>
        <v>400.66184999999996</v>
      </c>
      <c r="P24" s="4">
        <f t="shared" si="5"/>
        <v>73.703427631578947</v>
      </c>
    </row>
    <row r="25" spans="1:16" s="9" customFormat="1">
      <c r="A25" s="5" t="s">
        <v>54</v>
      </c>
      <c r="B25" s="6" t="s">
        <v>55</v>
      </c>
      <c r="C25" s="3">
        <v>17755.100000000006</v>
      </c>
      <c r="D25" s="3">
        <v>17884.400000000005</v>
      </c>
      <c r="E25" s="3">
        <v>14910.400000000003</v>
      </c>
      <c r="F25" s="3">
        <v>12015.384029999999</v>
      </c>
      <c r="G25" s="3">
        <v>0</v>
      </c>
      <c r="H25" s="3">
        <v>11979.59303</v>
      </c>
      <c r="I25" s="3">
        <v>35.790999999999997</v>
      </c>
      <c r="J25" s="3">
        <v>3.93</v>
      </c>
      <c r="K25" s="3">
        <f t="shared" si="0"/>
        <v>2895.015970000004</v>
      </c>
      <c r="L25" s="3">
        <f t="shared" si="1"/>
        <v>5869.0159700000058</v>
      </c>
      <c r="M25" s="3">
        <f t="shared" si="2"/>
        <v>80.583914784311588</v>
      </c>
      <c r="N25" s="3">
        <f t="shared" si="3"/>
        <v>5904.8069700000051</v>
      </c>
      <c r="O25" s="3">
        <f t="shared" si="4"/>
        <v>2930.8069700000033</v>
      </c>
      <c r="P25" s="3">
        <f t="shared" si="5"/>
        <v>66.983477388114764</v>
      </c>
    </row>
    <row r="26" spans="1:16" ht="37.5">
      <c r="A26" s="7" t="s">
        <v>56</v>
      </c>
      <c r="B26" s="8" t="s">
        <v>57</v>
      </c>
      <c r="C26" s="4">
        <v>18.2</v>
      </c>
      <c r="D26" s="4">
        <v>12</v>
      </c>
      <c r="E26" s="4">
        <v>7.5</v>
      </c>
      <c r="F26" s="4">
        <v>3.3763899999999998</v>
      </c>
      <c r="G26" s="4">
        <v>0</v>
      </c>
      <c r="H26" s="4">
        <v>3.3763899999999998</v>
      </c>
      <c r="I26" s="4">
        <v>0</v>
      </c>
      <c r="J26" s="4">
        <v>0</v>
      </c>
      <c r="K26" s="4">
        <f t="shared" si="0"/>
        <v>4.1236100000000002</v>
      </c>
      <c r="L26" s="4">
        <f t="shared" si="1"/>
        <v>8.6236099999999993</v>
      </c>
      <c r="M26" s="4">
        <f t="shared" si="2"/>
        <v>45.01853333333333</v>
      </c>
      <c r="N26" s="4">
        <f t="shared" si="3"/>
        <v>8.6236099999999993</v>
      </c>
      <c r="O26" s="4">
        <f t="shared" si="4"/>
        <v>4.1236100000000002</v>
      </c>
      <c r="P26" s="4">
        <f t="shared" si="5"/>
        <v>28.136583333333331</v>
      </c>
    </row>
    <row r="27" spans="1:16" ht="37.5">
      <c r="A27" s="7" t="s">
        <v>58</v>
      </c>
      <c r="B27" s="8" t="s">
        <v>59</v>
      </c>
      <c r="C27" s="4">
        <v>400</v>
      </c>
      <c r="D27" s="4">
        <v>400</v>
      </c>
      <c r="E27" s="4">
        <v>333.40000000000003</v>
      </c>
      <c r="F27" s="4">
        <v>305.16270000000003</v>
      </c>
      <c r="G27" s="4">
        <v>0</v>
      </c>
      <c r="H27" s="4">
        <v>305.16270000000003</v>
      </c>
      <c r="I27" s="4">
        <v>0</v>
      </c>
      <c r="J27" s="4">
        <v>0</v>
      </c>
      <c r="K27" s="4">
        <f t="shared" si="0"/>
        <v>28.237300000000005</v>
      </c>
      <c r="L27" s="4">
        <f t="shared" si="1"/>
        <v>94.837299999999971</v>
      </c>
      <c r="M27" s="4">
        <f t="shared" si="2"/>
        <v>91.53050389922015</v>
      </c>
      <c r="N27" s="4">
        <f t="shared" si="3"/>
        <v>94.837299999999971</v>
      </c>
      <c r="O27" s="4">
        <f t="shared" si="4"/>
        <v>28.237300000000005</v>
      </c>
      <c r="P27" s="4">
        <f t="shared" si="5"/>
        <v>76.290675000000007</v>
      </c>
    </row>
    <row r="28" spans="1:16" ht="37.5">
      <c r="A28" s="7" t="s">
        <v>60</v>
      </c>
      <c r="B28" s="8" t="s">
        <v>61</v>
      </c>
      <c r="C28" s="4">
        <v>1200</v>
      </c>
      <c r="D28" s="4">
        <v>956.2</v>
      </c>
      <c r="E28" s="4">
        <v>856.2</v>
      </c>
      <c r="F28" s="4">
        <v>539.06547</v>
      </c>
      <c r="G28" s="4">
        <v>0</v>
      </c>
      <c r="H28" s="4">
        <v>539.06547</v>
      </c>
      <c r="I28" s="4">
        <v>0</v>
      </c>
      <c r="J28" s="4">
        <v>0</v>
      </c>
      <c r="K28" s="4">
        <f t="shared" si="0"/>
        <v>317.13453000000004</v>
      </c>
      <c r="L28" s="4">
        <f t="shared" si="1"/>
        <v>417.13453000000004</v>
      </c>
      <c r="M28" s="4">
        <f t="shared" si="2"/>
        <v>62.960227750525576</v>
      </c>
      <c r="N28" s="4">
        <f t="shared" si="3"/>
        <v>417.13453000000004</v>
      </c>
      <c r="O28" s="4">
        <f t="shared" si="4"/>
        <v>317.13453000000004</v>
      </c>
      <c r="P28" s="4">
        <f t="shared" si="5"/>
        <v>56.375807362476472</v>
      </c>
    </row>
    <row r="29" spans="1:16" ht="37.5">
      <c r="A29" s="7" t="s">
        <v>62</v>
      </c>
      <c r="B29" s="8" t="s">
        <v>63</v>
      </c>
      <c r="C29" s="4">
        <v>200</v>
      </c>
      <c r="D29" s="4">
        <v>200</v>
      </c>
      <c r="E29" s="4">
        <v>150.20000000000002</v>
      </c>
      <c r="F29" s="4">
        <v>150.20000000000002</v>
      </c>
      <c r="G29" s="4">
        <v>0</v>
      </c>
      <c r="H29" s="4">
        <v>150.20000000000002</v>
      </c>
      <c r="I29" s="4">
        <v>0</v>
      </c>
      <c r="J29" s="4">
        <v>0</v>
      </c>
      <c r="K29" s="4">
        <f t="shared" si="0"/>
        <v>0</v>
      </c>
      <c r="L29" s="4">
        <f t="shared" si="1"/>
        <v>49.799999999999983</v>
      </c>
      <c r="M29" s="4">
        <f t="shared" si="2"/>
        <v>100</v>
      </c>
      <c r="N29" s="4">
        <f t="shared" si="3"/>
        <v>49.799999999999983</v>
      </c>
      <c r="O29" s="4">
        <f t="shared" si="4"/>
        <v>0</v>
      </c>
      <c r="P29" s="4">
        <f t="shared" si="5"/>
        <v>75.100000000000009</v>
      </c>
    </row>
    <row r="30" spans="1:16" ht="37.5">
      <c r="A30" s="7" t="s">
        <v>64</v>
      </c>
      <c r="B30" s="8" t="s">
        <v>65</v>
      </c>
      <c r="C30" s="4">
        <v>74</v>
      </c>
      <c r="D30" s="4">
        <v>74</v>
      </c>
      <c r="E30" s="4">
        <v>55.7</v>
      </c>
      <c r="F30" s="4">
        <v>54.915120000000002</v>
      </c>
      <c r="G30" s="4">
        <v>0</v>
      </c>
      <c r="H30" s="4">
        <v>54.915120000000002</v>
      </c>
      <c r="I30" s="4">
        <v>0</v>
      </c>
      <c r="J30" s="4">
        <v>0</v>
      </c>
      <c r="K30" s="4">
        <f t="shared" si="0"/>
        <v>0.78488000000000113</v>
      </c>
      <c r="L30" s="4">
        <f t="shared" si="1"/>
        <v>19.084879999999998</v>
      </c>
      <c r="M30" s="4">
        <f t="shared" si="2"/>
        <v>98.590879712746855</v>
      </c>
      <c r="N30" s="4">
        <f t="shared" si="3"/>
        <v>19.084879999999998</v>
      </c>
      <c r="O30" s="4">
        <f t="shared" si="4"/>
        <v>0.78488000000000113</v>
      </c>
      <c r="P30" s="4">
        <f t="shared" si="5"/>
        <v>74.209621621621622</v>
      </c>
    </row>
    <row r="31" spans="1:16" ht="37.5">
      <c r="A31" s="7" t="s">
        <v>66</v>
      </c>
      <c r="B31" s="8" t="s">
        <v>67</v>
      </c>
      <c r="C31" s="4">
        <v>398</v>
      </c>
      <c r="D31" s="4">
        <v>348</v>
      </c>
      <c r="E31" s="4">
        <v>247.9</v>
      </c>
      <c r="F31" s="4">
        <v>114.738</v>
      </c>
      <c r="G31" s="4">
        <v>0</v>
      </c>
      <c r="H31" s="4">
        <v>114.738</v>
      </c>
      <c r="I31" s="4">
        <v>0</v>
      </c>
      <c r="J31" s="4">
        <v>0</v>
      </c>
      <c r="K31" s="4">
        <f t="shared" si="0"/>
        <v>133.16200000000001</v>
      </c>
      <c r="L31" s="4">
        <f t="shared" si="1"/>
        <v>233.262</v>
      </c>
      <c r="M31" s="4">
        <f t="shared" si="2"/>
        <v>46.283985478015325</v>
      </c>
      <c r="N31" s="4">
        <f t="shared" si="3"/>
        <v>233.262</v>
      </c>
      <c r="O31" s="4">
        <f t="shared" si="4"/>
        <v>133.16200000000001</v>
      </c>
      <c r="P31" s="4">
        <f t="shared" si="5"/>
        <v>32.970689655172414</v>
      </c>
    </row>
    <row r="32" spans="1:16" ht="37.5">
      <c r="A32" s="7" t="s">
        <v>68</v>
      </c>
      <c r="B32" s="8" t="s">
        <v>69</v>
      </c>
      <c r="C32" s="4">
        <v>45.1</v>
      </c>
      <c r="D32" s="4">
        <v>45.1</v>
      </c>
      <c r="E32" s="4">
        <v>22.6</v>
      </c>
      <c r="F32" s="4">
        <v>14.873000000000001</v>
      </c>
      <c r="G32" s="4">
        <v>0</v>
      </c>
      <c r="H32" s="4">
        <v>14.873000000000001</v>
      </c>
      <c r="I32" s="4">
        <v>0</v>
      </c>
      <c r="J32" s="4">
        <v>3.93</v>
      </c>
      <c r="K32" s="4">
        <f t="shared" si="0"/>
        <v>7.7270000000000003</v>
      </c>
      <c r="L32" s="4">
        <f t="shared" si="1"/>
        <v>30.227</v>
      </c>
      <c r="M32" s="4">
        <f t="shared" si="2"/>
        <v>65.809734513274336</v>
      </c>
      <c r="N32" s="4">
        <f t="shared" si="3"/>
        <v>30.227</v>
      </c>
      <c r="O32" s="4">
        <f t="shared" si="4"/>
        <v>7.7270000000000003</v>
      </c>
      <c r="P32" s="4">
        <f t="shared" si="5"/>
        <v>32.977827050997782</v>
      </c>
    </row>
    <row r="33" spans="1:16" ht="56.25">
      <c r="A33" s="7" t="s">
        <v>70</v>
      </c>
      <c r="B33" s="8" t="s">
        <v>71</v>
      </c>
      <c r="C33" s="4">
        <v>7499.1</v>
      </c>
      <c r="D33" s="4">
        <v>7615.7000000000007</v>
      </c>
      <c r="E33" s="4">
        <v>6228.6</v>
      </c>
      <c r="F33" s="4">
        <v>5272.9639700000007</v>
      </c>
      <c r="G33" s="4">
        <v>0</v>
      </c>
      <c r="H33" s="4">
        <v>5272.9639700000007</v>
      </c>
      <c r="I33" s="4">
        <v>0</v>
      </c>
      <c r="J33" s="4">
        <v>0</v>
      </c>
      <c r="K33" s="4">
        <f t="shared" si="0"/>
        <v>955.63602999999966</v>
      </c>
      <c r="L33" s="4">
        <f t="shared" si="1"/>
        <v>2342.73603</v>
      </c>
      <c r="M33" s="4">
        <f t="shared" si="2"/>
        <v>84.657290081238173</v>
      </c>
      <c r="N33" s="4">
        <f t="shared" si="3"/>
        <v>2342.73603</v>
      </c>
      <c r="O33" s="4">
        <f t="shared" si="4"/>
        <v>955.63602999999966</v>
      </c>
      <c r="P33" s="4">
        <f t="shared" si="5"/>
        <v>69.238073584831341</v>
      </c>
    </row>
    <row r="34" spans="1:16" ht="37.5">
      <c r="A34" s="7" t="s">
        <v>72</v>
      </c>
      <c r="B34" s="8" t="s">
        <v>73</v>
      </c>
      <c r="C34" s="4">
        <v>3133.3</v>
      </c>
      <c r="D34" s="4">
        <v>3067.3</v>
      </c>
      <c r="E34" s="4">
        <v>2332.9999999999995</v>
      </c>
      <c r="F34" s="4">
        <v>2024.0775399999998</v>
      </c>
      <c r="G34" s="4">
        <v>0</v>
      </c>
      <c r="H34" s="4">
        <v>2024.0775399999998</v>
      </c>
      <c r="I34" s="4">
        <v>0</v>
      </c>
      <c r="J34" s="4">
        <v>0</v>
      </c>
      <c r="K34" s="4">
        <f t="shared" si="0"/>
        <v>308.92245999999977</v>
      </c>
      <c r="L34" s="4">
        <f t="shared" si="1"/>
        <v>1043.2224600000004</v>
      </c>
      <c r="M34" s="4">
        <f t="shared" si="2"/>
        <v>86.758574367766826</v>
      </c>
      <c r="N34" s="4">
        <f t="shared" si="3"/>
        <v>1043.2224600000004</v>
      </c>
      <c r="O34" s="4">
        <f t="shared" si="4"/>
        <v>308.92245999999977</v>
      </c>
      <c r="P34" s="4">
        <f t="shared" si="5"/>
        <v>65.98890033580021</v>
      </c>
    </row>
    <row r="35" spans="1:16" ht="37.5">
      <c r="A35" s="7" t="s">
        <v>74</v>
      </c>
      <c r="B35" s="8" t="s">
        <v>75</v>
      </c>
      <c r="C35" s="4">
        <v>1807.5000000000002</v>
      </c>
      <c r="D35" s="4">
        <v>1861.5000000000002</v>
      </c>
      <c r="E35" s="4">
        <v>1523.5000000000002</v>
      </c>
      <c r="F35" s="4">
        <v>1299.8891599999997</v>
      </c>
      <c r="G35" s="4">
        <v>0</v>
      </c>
      <c r="H35" s="4">
        <v>1299.8891599999997</v>
      </c>
      <c r="I35" s="4">
        <v>0</v>
      </c>
      <c r="J35" s="4">
        <v>0</v>
      </c>
      <c r="K35" s="4">
        <f t="shared" si="0"/>
        <v>223.61084000000051</v>
      </c>
      <c r="L35" s="4">
        <f t="shared" si="1"/>
        <v>561.61084000000051</v>
      </c>
      <c r="M35" s="4">
        <f t="shared" si="2"/>
        <v>85.322557269445326</v>
      </c>
      <c r="N35" s="4">
        <f t="shared" si="3"/>
        <v>561.61084000000051</v>
      </c>
      <c r="O35" s="4">
        <f t="shared" si="4"/>
        <v>223.61084000000051</v>
      </c>
      <c r="P35" s="4">
        <f t="shared" si="5"/>
        <v>69.830199301638444</v>
      </c>
    </row>
    <row r="36" spans="1:16">
      <c r="A36" s="7" t="s">
        <v>76</v>
      </c>
      <c r="B36" s="8" t="s">
        <v>77</v>
      </c>
      <c r="C36" s="4">
        <v>132</v>
      </c>
      <c r="D36" s="4">
        <v>132</v>
      </c>
      <c r="E36" s="4">
        <v>99</v>
      </c>
      <c r="F36" s="4">
        <v>35.121250000000003</v>
      </c>
      <c r="G36" s="4">
        <v>0</v>
      </c>
      <c r="H36" s="4">
        <v>35.121250000000003</v>
      </c>
      <c r="I36" s="4">
        <v>0</v>
      </c>
      <c r="J36" s="4">
        <v>0</v>
      </c>
      <c r="K36" s="4">
        <f t="shared" si="0"/>
        <v>63.878749999999997</v>
      </c>
      <c r="L36" s="4">
        <f t="shared" si="1"/>
        <v>96.878749999999997</v>
      </c>
      <c r="M36" s="4">
        <f t="shared" si="2"/>
        <v>35.476010101010104</v>
      </c>
      <c r="N36" s="4">
        <f t="shared" si="3"/>
        <v>96.878749999999997</v>
      </c>
      <c r="O36" s="4">
        <f t="shared" si="4"/>
        <v>63.878749999999997</v>
      </c>
      <c r="P36" s="4">
        <f t="shared" si="5"/>
        <v>26.607007575757578</v>
      </c>
    </row>
    <row r="37" spans="1:16" ht="75">
      <c r="A37" s="7" t="s">
        <v>78</v>
      </c>
      <c r="B37" s="8" t="s">
        <v>79</v>
      </c>
      <c r="C37" s="4">
        <v>39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f t="shared" si="0"/>
        <v>0</v>
      </c>
      <c r="L37" s="4">
        <f t="shared" si="1"/>
        <v>0</v>
      </c>
      <c r="M37" s="4">
        <f t="shared" si="2"/>
        <v>0</v>
      </c>
      <c r="N37" s="4">
        <f t="shared" si="3"/>
        <v>0</v>
      </c>
      <c r="O37" s="4">
        <f t="shared" si="4"/>
        <v>0</v>
      </c>
      <c r="P37" s="4">
        <v>0</v>
      </c>
    </row>
    <row r="38" spans="1:16" ht="75">
      <c r="A38" s="7" t="s">
        <v>80</v>
      </c>
      <c r="B38" s="8" t="s">
        <v>81</v>
      </c>
      <c r="C38" s="4">
        <v>450</v>
      </c>
      <c r="D38" s="4">
        <v>545</v>
      </c>
      <c r="E38" s="4">
        <v>450</v>
      </c>
      <c r="F38" s="4">
        <v>405.34904</v>
      </c>
      <c r="G38" s="4">
        <v>0</v>
      </c>
      <c r="H38" s="4">
        <v>403.98984999999999</v>
      </c>
      <c r="I38" s="4">
        <v>1.3591900000000001</v>
      </c>
      <c r="J38" s="4">
        <v>0</v>
      </c>
      <c r="K38" s="4">
        <f t="shared" ref="K38:K72" si="6">E38-F38</f>
        <v>44.650959999999998</v>
      </c>
      <c r="L38" s="4">
        <f t="shared" ref="L38:L72" si="7">D38-F38</f>
        <v>139.65096</v>
      </c>
      <c r="M38" s="4">
        <f t="shared" ref="M38:M72" si="8">IF(E38=0,0,(F38/E38)*100)</f>
        <v>90.077564444444448</v>
      </c>
      <c r="N38" s="4">
        <f t="shared" ref="N38:N72" si="9">D38-H38</f>
        <v>141.01015000000001</v>
      </c>
      <c r="O38" s="4">
        <f t="shared" ref="O38:O72" si="10">E38-H38</f>
        <v>46.01015000000001</v>
      </c>
      <c r="P38" s="4">
        <f t="shared" si="5"/>
        <v>74.12657798165138</v>
      </c>
    </row>
    <row r="39" spans="1:16" ht="75">
      <c r="A39" s="7" t="s">
        <v>82</v>
      </c>
      <c r="B39" s="8" t="s">
        <v>83</v>
      </c>
      <c r="C39" s="4">
        <v>1390</v>
      </c>
      <c r="D39" s="4">
        <v>1481.675</v>
      </c>
      <c r="E39" s="4">
        <v>1481.675</v>
      </c>
      <c r="F39" s="4">
        <v>875.35699999999997</v>
      </c>
      <c r="G39" s="4">
        <v>0</v>
      </c>
      <c r="H39" s="4">
        <v>840.92518999999993</v>
      </c>
      <c r="I39" s="4">
        <v>34.431809999999999</v>
      </c>
      <c r="J39" s="4">
        <v>0</v>
      </c>
      <c r="K39" s="4">
        <f t="shared" si="6"/>
        <v>606.31799999999998</v>
      </c>
      <c r="L39" s="4">
        <f t="shared" si="7"/>
        <v>606.31799999999998</v>
      </c>
      <c r="M39" s="4">
        <f t="shared" si="8"/>
        <v>59.078880321258033</v>
      </c>
      <c r="N39" s="4">
        <f t="shared" si="9"/>
        <v>640.74981000000002</v>
      </c>
      <c r="O39" s="4">
        <f t="shared" si="10"/>
        <v>640.74981000000002</v>
      </c>
      <c r="P39" s="4">
        <f t="shared" si="5"/>
        <v>56.755036698331274</v>
      </c>
    </row>
    <row r="40" spans="1:16" ht="56.25">
      <c r="A40" s="7" t="s">
        <v>84</v>
      </c>
      <c r="B40" s="8" t="s">
        <v>85</v>
      </c>
      <c r="C40" s="4">
        <v>129.30000000000001</v>
      </c>
      <c r="D40" s="4">
        <v>114.3</v>
      </c>
      <c r="E40" s="4">
        <v>113.5</v>
      </c>
      <c r="F40" s="4">
        <v>70.742909999999995</v>
      </c>
      <c r="G40" s="4">
        <v>0</v>
      </c>
      <c r="H40" s="4">
        <v>70.742909999999995</v>
      </c>
      <c r="I40" s="4">
        <v>0</v>
      </c>
      <c r="J40" s="4">
        <v>0</v>
      </c>
      <c r="K40" s="4">
        <f t="shared" si="6"/>
        <v>42.757090000000005</v>
      </c>
      <c r="L40" s="4">
        <f t="shared" si="7"/>
        <v>43.557090000000002</v>
      </c>
      <c r="M40" s="4">
        <f t="shared" si="8"/>
        <v>62.328555066079296</v>
      </c>
      <c r="N40" s="4">
        <f t="shared" si="9"/>
        <v>43.557090000000002</v>
      </c>
      <c r="O40" s="4">
        <f t="shared" si="10"/>
        <v>42.757090000000005</v>
      </c>
      <c r="P40" s="4">
        <f t="shared" si="5"/>
        <v>61.892309711286089</v>
      </c>
    </row>
    <row r="41" spans="1:16">
      <c r="A41" s="7" t="s">
        <v>86</v>
      </c>
      <c r="B41" s="8" t="s">
        <v>87</v>
      </c>
      <c r="C41" s="4">
        <v>95.600000000000009</v>
      </c>
      <c r="D41" s="4">
        <v>31.300000000000004</v>
      </c>
      <c r="E41" s="4">
        <v>7.3000000000000007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f t="shared" si="6"/>
        <v>7.3000000000000007</v>
      </c>
      <c r="L41" s="4">
        <f t="shared" si="7"/>
        <v>31.300000000000004</v>
      </c>
      <c r="M41" s="4">
        <f t="shared" si="8"/>
        <v>0</v>
      </c>
      <c r="N41" s="4">
        <f t="shared" si="9"/>
        <v>31.300000000000004</v>
      </c>
      <c r="O41" s="4">
        <f t="shared" si="10"/>
        <v>7.3000000000000007</v>
      </c>
      <c r="P41" s="4">
        <f t="shared" si="5"/>
        <v>0</v>
      </c>
    </row>
    <row r="42" spans="1:16" ht="37.5">
      <c r="A42" s="7" t="s">
        <v>88</v>
      </c>
      <c r="B42" s="8" t="s">
        <v>89</v>
      </c>
      <c r="C42" s="4">
        <v>744</v>
      </c>
      <c r="D42" s="4">
        <v>1000.325</v>
      </c>
      <c r="E42" s="4">
        <v>1000.325</v>
      </c>
      <c r="F42" s="4">
        <v>849.55248000000006</v>
      </c>
      <c r="G42" s="4">
        <v>0</v>
      </c>
      <c r="H42" s="4">
        <v>849.55248000000006</v>
      </c>
      <c r="I42" s="4">
        <v>0</v>
      </c>
      <c r="J42" s="4">
        <v>0</v>
      </c>
      <c r="K42" s="4">
        <f t="shared" si="6"/>
        <v>150.77251999999999</v>
      </c>
      <c r="L42" s="4">
        <f t="shared" si="7"/>
        <v>150.77251999999999</v>
      </c>
      <c r="M42" s="4">
        <f t="shared" si="8"/>
        <v>84.927646514882653</v>
      </c>
      <c r="N42" s="4">
        <f t="shared" si="9"/>
        <v>150.77251999999999</v>
      </c>
      <c r="O42" s="4">
        <f t="shared" si="10"/>
        <v>150.77251999999999</v>
      </c>
      <c r="P42" s="4">
        <f t="shared" si="5"/>
        <v>84.927646514882653</v>
      </c>
    </row>
    <row r="43" spans="1:16" s="9" customFormat="1">
      <c r="A43" s="5" t="s">
        <v>90</v>
      </c>
      <c r="B43" s="6" t="s">
        <v>91</v>
      </c>
      <c r="C43" s="3">
        <v>12210.100000000002</v>
      </c>
      <c r="D43" s="3">
        <v>12035.401000000003</v>
      </c>
      <c r="E43" s="3">
        <v>10491.551000000001</v>
      </c>
      <c r="F43" s="3">
        <v>8104.7195100000008</v>
      </c>
      <c r="G43" s="3">
        <v>0</v>
      </c>
      <c r="H43" s="3">
        <v>8005.9356599999992</v>
      </c>
      <c r="I43" s="3">
        <v>98.783850000000015</v>
      </c>
      <c r="J43" s="3">
        <v>95.048100000000005</v>
      </c>
      <c r="K43" s="3">
        <f t="shared" si="6"/>
        <v>2386.8314900000005</v>
      </c>
      <c r="L43" s="3">
        <f t="shared" si="7"/>
        <v>3930.6814900000027</v>
      </c>
      <c r="M43" s="3">
        <f t="shared" si="8"/>
        <v>77.249965329244446</v>
      </c>
      <c r="N43" s="3">
        <f t="shared" si="9"/>
        <v>4029.4653400000043</v>
      </c>
      <c r="O43" s="3">
        <f t="shared" si="10"/>
        <v>2485.6153400000021</v>
      </c>
      <c r="P43" s="3">
        <f t="shared" si="5"/>
        <v>66.519891277407353</v>
      </c>
    </row>
    <row r="44" spans="1:16">
      <c r="A44" s="7" t="s">
        <v>92</v>
      </c>
      <c r="B44" s="8" t="s">
        <v>93</v>
      </c>
      <c r="C44" s="4">
        <v>3375.0000000000005</v>
      </c>
      <c r="D44" s="4">
        <v>3142.1000000000004</v>
      </c>
      <c r="E44" s="4">
        <v>2570.7500000000005</v>
      </c>
      <c r="F44" s="4">
        <v>2125.3846800000001</v>
      </c>
      <c r="G44" s="4">
        <v>0</v>
      </c>
      <c r="H44" s="4">
        <v>2125.3846800000001</v>
      </c>
      <c r="I44" s="4">
        <v>0</v>
      </c>
      <c r="J44" s="4">
        <v>0</v>
      </c>
      <c r="K44" s="4">
        <f t="shared" si="6"/>
        <v>445.36532000000034</v>
      </c>
      <c r="L44" s="4">
        <f t="shared" si="7"/>
        <v>1016.7153200000002</v>
      </c>
      <c r="M44" s="4">
        <f t="shared" si="8"/>
        <v>82.675665856267614</v>
      </c>
      <c r="N44" s="4">
        <f t="shared" si="9"/>
        <v>1016.7153200000002</v>
      </c>
      <c r="O44" s="4">
        <f t="shared" si="10"/>
        <v>445.36532000000034</v>
      </c>
      <c r="P44" s="4">
        <f t="shared" si="5"/>
        <v>67.642171795932654</v>
      </c>
    </row>
    <row r="45" spans="1:16">
      <c r="A45" s="7" t="s">
        <v>94</v>
      </c>
      <c r="B45" s="8" t="s">
        <v>95</v>
      </c>
      <c r="C45" s="4">
        <v>2689.1</v>
      </c>
      <c r="D45" s="4">
        <v>2749.3010000000004</v>
      </c>
      <c r="E45" s="4">
        <v>2514.9010000000003</v>
      </c>
      <c r="F45" s="4">
        <v>1857.1444200000001</v>
      </c>
      <c r="G45" s="4">
        <v>0</v>
      </c>
      <c r="H45" s="4">
        <v>1763.6020099999998</v>
      </c>
      <c r="I45" s="4">
        <v>93.542410000000004</v>
      </c>
      <c r="J45" s="4">
        <v>92.859710000000007</v>
      </c>
      <c r="K45" s="4">
        <f t="shared" si="6"/>
        <v>657.75658000000021</v>
      </c>
      <c r="L45" s="4">
        <f t="shared" si="7"/>
        <v>892.1565800000003</v>
      </c>
      <c r="M45" s="4">
        <f t="shared" si="8"/>
        <v>73.845627322904548</v>
      </c>
      <c r="N45" s="4">
        <f t="shared" si="9"/>
        <v>985.69899000000055</v>
      </c>
      <c r="O45" s="4">
        <f t="shared" si="10"/>
        <v>751.29899000000046</v>
      </c>
      <c r="P45" s="4">
        <f t="shared" si="5"/>
        <v>64.147287255924311</v>
      </c>
    </row>
    <row r="46" spans="1:16" ht="37.5">
      <c r="A46" s="7" t="s">
        <v>96</v>
      </c>
      <c r="B46" s="8" t="s">
        <v>97</v>
      </c>
      <c r="C46" s="4">
        <v>5942.4</v>
      </c>
      <c r="D46" s="4">
        <v>5970.4</v>
      </c>
      <c r="E46" s="4">
        <v>5248.3</v>
      </c>
      <c r="F46" s="4">
        <v>4104.7954100000006</v>
      </c>
      <c r="G46" s="4">
        <v>0</v>
      </c>
      <c r="H46" s="4">
        <v>4099.5539700000008</v>
      </c>
      <c r="I46" s="4">
        <v>5.2414400000000008</v>
      </c>
      <c r="J46" s="4">
        <v>2.1883900000000001</v>
      </c>
      <c r="K46" s="4">
        <f t="shared" si="6"/>
        <v>1143.5045899999996</v>
      </c>
      <c r="L46" s="4">
        <f t="shared" si="7"/>
        <v>1865.604589999999</v>
      </c>
      <c r="M46" s="4">
        <f t="shared" si="8"/>
        <v>78.21190499780883</v>
      </c>
      <c r="N46" s="4">
        <f t="shared" si="9"/>
        <v>1870.8460299999988</v>
      </c>
      <c r="O46" s="4">
        <f t="shared" si="10"/>
        <v>1148.7460299999993</v>
      </c>
      <c r="P46" s="4">
        <f t="shared" si="5"/>
        <v>68.664645082406565</v>
      </c>
    </row>
    <row r="47" spans="1:16">
      <c r="A47" s="7" t="s">
        <v>98</v>
      </c>
      <c r="B47" s="8" t="s">
        <v>99</v>
      </c>
      <c r="C47" s="4">
        <v>203.6</v>
      </c>
      <c r="D47" s="4">
        <v>173.6</v>
      </c>
      <c r="E47" s="4">
        <v>157.6</v>
      </c>
      <c r="F47" s="4">
        <v>17.395</v>
      </c>
      <c r="G47" s="4">
        <v>0</v>
      </c>
      <c r="H47" s="4">
        <v>17.395</v>
      </c>
      <c r="I47" s="4">
        <v>0</v>
      </c>
      <c r="J47" s="4">
        <v>0</v>
      </c>
      <c r="K47" s="4">
        <f t="shared" si="6"/>
        <v>140.20499999999998</v>
      </c>
      <c r="L47" s="4">
        <f t="shared" si="7"/>
        <v>156.20499999999998</v>
      </c>
      <c r="M47" s="4">
        <f t="shared" si="8"/>
        <v>11.037436548223351</v>
      </c>
      <c r="N47" s="4">
        <f t="shared" si="9"/>
        <v>156.20499999999998</v>
      </c>
      <c r="O47" s="4">
        <f t="shared" si="10"/>
        <v>140.20499999999998</v>
      </c>
      <c r="P47" s="4">
        <f t="shared" si="5"/>
        <v>10.02016129032258</v>
      </c>
    </row>
    <row r="48" spans="1:16" s="9" customFormat="1">
      <c r="A48" s="5" t="s">
        <v>100</v>
      </c>
      <c r="B48" s="6" t="s">
        <v>101</v>
      </c>
      <c r="C48" s="3">
        <v>4466.4000000000005</v>
      </c>
      <c r="D48" s="3">
        <v>5058.2259999999997</v>
      </c>
      <c r="E48" s="3">
        <v>4734.826</v>
      </c>
      <c r="F48" s="3">
        <v>3297.7669699999997</v>
      </c>
      <c r="G48" s="3">
        <v>0</v>
      </c>
      <c r="H48" s="3">
        <v>3109.8789499999998</v>
      </c>
      <c r="I48" s="3">
        <v>187.88802000000001</v>
      </c>
      <c r="J48" s="3">
        <v>189.29773</v>
      </c>
      <c r="K48" s="3">
        <f t="shared" si="6"/>
        <v>1437.0590300000003</v>
      </c>
      <c r="L48" s="3">
        <f t="shared" si="7"/>
        <v>1760.45903</v>
      </c>
      <c r="M48" s="3">
        <f t="shared" si="8"/>
        <v>69.649169156374484</v>
      </c>
      <c r="N48" s="3">
        <f t="shared" si="9"/>
        <v>1948.3470499999999</v>
      </c>
      <c r="O48" s="3">
        <f t="shared" si="10"/>
        <v>1624.9470500000002</v>
      </c>
      <c r="P48" s="3">
        <f t="shared" si="5"/>
        <v>61.481613316605468</v>
      </c>
    </row>
    <row r="49" spans="1:16" ht="37.5">
      <c r="A49" s="7" t="s">
        <v>102</v>
      </c>
      <c r="B49" s="8" t="s">
        <v>103</v>
      </c>
      <c r="C49" s="4">
        <v>200</v>
      </c>
      <c r="D49" s="4">
        <v>200</v>
      </c>
      <c r="E49" s="4">
        <v>200</v>
      </c>
      <c r="F49" s="4">
        <v>103.21392</v>
      </c>
      <c r="G49" s="4">
        <v>0</v>
      </c>
      <c r="H49" s="4">
        <v>103.21392</v>
      </c>
      <c r="I49" s="4">
        <v>0</v>
      </c>
      <c r="J49" s="4">
        <v>0</v>
      </c>
      <c r="K49" s="4">
        <f t="shared" si="6"/>
        <v>96.786079999999998</v>
      </c>
      <c r="L49" s="4">
        <f t="shared" si="7"/>
        <v>96.786079999999998</v>
      </c>
      <c r="M49" s="4">
        <f t="shared" si="8"/>
        <v>51.606960000000001</v>
      </c>
      <c r="N49" s="4">
        <f t="shared" si="9"/>
        <v>96.786079999999998</v>
      </c>
      <c r="O49" s="4">
        <f t="shared" si="10"/>
        <v>96.786079999999998</v>
      </c>
      <c r="P49" s="4">
        <f t="shared" si="5"/>
        <v>51.606960000000001</v>
      </c>
    </row>
    <row r="50" spans="1:16" ht="37.5">
      <c r="A50" s="7" t="s">
        <v>104</v>
      </c>
      <c r="B50" s="8" t="s">
        <v>105</v>
      </c>
      <c r="C50" s="4">
        <v>4266.4000000000005</v>
      </c>
      <c r="D50" s="4">
        <v>4858.2260000000006</v>
      </c>
      <c r="E50" s="4">
        <v>4534.826</v>
      </c>
      <c r="F50" s="4">
        <v>3194.5530499999995</v>
      </c>
      <c r="G50" s="4">
        <v>0</v>
      </c>
      <c r="H50" s="4">
        <v>3006.6650299999997</v>
      </c>
      <c r="I50" s="4">
        <v>187.88802000000001</v>
      </c>
      <c r="J50" s="4">
        <v>189.29773</v>
      </c>
      <c r="K50" s="4">
        <f t="shared" si="6"/>
        <v>1340.2729500000005</v>
      </c>
      <c r="L50" s="4">
        <f t="shared" si="7"/>
        <v>1663.672950000001</v>
      </c>
      <c r="M50" s="4">
        <f t="shared" si="8"/>
        <v>70.444886970304907</v>
      </c>
      <c r="N50" s="4">
        <f t="shared" si="9"/>
        <v>1851.5609700000009</v>
      </c>
      <c r="O50" s="4">
        <f t="shared" si="10"/>
        <v>1528.1609700000004</v>
      </c>
      <c r="P50" s="4">
        <f t="shared" si="5"/>
        <v>61.888126036129222</v>
      </c>
    </row>
    <row r="51" spans="1:16" s="9" customFormat="1">
      <c r="A51" s="5" t="s">
        <v>106</v>
      </c>
      <c r="B51" s="6" t="s">
        <v>107</v>
      </c>
      <c r="C51" s="3">
        <v>22874</v>
      </c>
      <c r="D51" s="3">
        <v>22736.667420000002</v>
      </c>
      <c r="E51" s="3">
        <v>21499.269120000001</v>
      </c>
      <c r="F51" s="3">
        <v>16495.622910000002</v>
      </c>
      <c r="G51" s="3">
        <v>0</v>
      </c>
      <c r="H51" s="3">
        <v>16495.622910000002</v>
      </c>
      <c r="I51" s="3">
        <v>0</v>
      </c>
      <c r="J51" s="3">
        <v>61.393080000000005</v>
      </c>
      <c r="K51" s="3">
        <f t="shared" si="6"/>
        <v>5003.646209999999</v>
      </c>
      <c r="L51" s="3">
        <f t="shared" si="7"/>
        <v>6241.0445099999997</v>
      </c>
      <c r="M51" s="3">
        <f t="shared" si="8"/>
        <v>76.726435758947332</v>
      </c>
      <c r="N51" s="3">
        <f t="shared" si="9"/>
        <v>6241.0445099999997</v>
      </c>
      <c r="O51" s="3">
        <f t="shared" si="10"/>
        <v>5003.646209999999</v>
      </c>
      <c r="P51" s="4">
        <f t="shared" si="5"/>
        <v>72.550750755538829</v>
      </c>
    </row>
    <row r="52" spans="1:16">
      <c r="A52" s="7" t="s">
        <v>108</v>
      </c>
      <c r="B52" s="8" t="s">
        <v>109</v>
      </c>
      <c r="C52" s="4">
        <v>19839</v>
      </c>
      <c r="D52" s="4">
        <v>19831.167420000002</v>
      </c>
      <c r="E52" s="4">
        <v>19180.167420000002</v>
      </c>
      <c r="F52" s="4">
        <v>14699.995199999999</v>
      </c>
      <c r="G52" s="4">
        <v>0</v>
      </c>
      <c r="H52" s="4">
        <v>14699.995199999999</v>
      </c>
      <c r="I52" s="4">
        <v>0</v>
      </c>
      <c r="J52" s="4">
        <v>0</v>
      </c>
      <c r="K52" s="4">
        <f t="shared" si="6"/>
        <v>4480.1722200000022</v>
      </c>
      <c r="L52" s="4">
        <f t="shared" si="7"/>
        <v>5131.1722200000022</v>
      </c>
      <c r="M52" s="4">
        <f t="shared" si="8"/>
        <v>76.641641744334663</v>
      </c>
      <c r="N52" s="4">
        <f t="shared" si="9"/>
        <v>5131.1722200000022</v>
      </c>
      <c r="O52" s="4">
        <f t="shared" si="10"/>
        <v>4480.1722200000022</v>
      </c>
      <c r="P52" s="4">
        <f t="shared" si="5"/>
        <v>74.125717809103136</v>
      </c>
    </row>
    <row r="53" spans="1:16" ht="37.5">
      <c r="A53" s="7" t="s">
        <v>110</v>
      </c>
      <c r="B53" s="8" t="s">
        <v>111</v>
      </c>
      <c r="C53" s="4">
        <v>385</v>
      </c>
      <c r="D53" s="4">
        <v>454.5</v>
      </c>
      <c r="E53" s="4">
        <v>454.5</v>
      </c>
      <c r="F53" s="4">
        <v>326.08745000000005</v>
      </c>
      <c r="G53" s="4">
        <v>0</v>
      </c>
      <c r="H53" s="4">
        <v>326.08745000000005</v>
      </c>
      <c r="I53" s="4">
        <v>0</v>
      </c>
      <c r="J53" s="4">
        <v>0</v>
      </c>
      <c r="K53" s="4">
        <f t="shared" si="6"/>
        <v>128.41254999999995</v>
      </c>
      <c r="L53" s="4">
        <f t="shared" si="7"/>
        <v>128.41254999999995</v>
      </c>
      <c r="M53" s="4">
        <f t="shared" si="8"/>
        <v>71.746413641364143</v>
      </c>
      <c r="N53" s="4">
        <f t="shared" si="9"/>
        <v>128.41254999999995</v>
      </c>
      <c r="O53" s="4">
        <f t="shared" si="10"/>
        <v>128.41254999999995</v>
      </c>
      <c r="P53" s="4">
        <f t="shared" si="5"/>
        <v>71.746413641364143</v>
      </c>
    </row>
    <row r="54" spans="1:16" ht="37.5">
      <c r="A54" s="7" t="s">
        <v>112</v>
      </c>
      <c r="B54" s="8" t="s">
        <v>113</v>
      </c>
      <c r="C54" s="4">
        <v>2650</v>
      </c>
      <c r="D54" s="4">
        <v>2451</v>
      </c>
      <c r="E54" s="4">
        <v>1864.6016999999999</v>
      </c>
      <c r="F54" s="4">
        <v>1469.54026</v>
      </c>
      <c r="G54" s="4">
        <v>0</v>
      </c>
      <c r="H54" s="4">
        <v>1469.54026</v>
      </c>
      <c r="I54" s="4">
        <v>0</v>
      </c>
      <c r="J54" s="4">
        <v>61.393080000000005</v>
      </c>
      <c r="K54" s="4">
        <f t="shared" si="6"/>
        <v>395.06143999999995</v>
      </c>
      <c r="L54" s="4">
        <f t="shared" si="7"/>
        <v>981.45974000000001</v>
      </c>
      <c r="M54" s="4">
        <f t="shared" si="8"/>
        <v>78.812556054196463</v>
      </c>
      <c r="N54" s="4">
        <f t="shared" si="9"/>
        <v>981.45974000000001</v>
      </c>
      <c r="O54" s="4">
        <f t="shared" si="10"/>
        <v>395.06143999999995</v>
      </c>
      <c r="P54" s="4">
        <f t="shared" si="5"/>
        <v>59.956762953896373</v>
      </c>
    </row>
    <row r="55" spans="1:16" s="9" customFormat="1">
      <c r="A55" s="5" t="s">
        <v>114</v>
      </c>
      <c r="B55" s="6" t="s">
        <v>115</v>
      </c>
      <c r="C55" s="3">
        <v>12303.8</v>
      </c>
      <c r="D55" s="3">
        <v>10127.250000000002</v>
      </c>
      <c r="E55" s="3">
        <v>9999.2500000000018</v>
      </c>
      <c r="F55" s="3">
        <v>8226.5075099999995</v>
      </c>
      <c r="G55" s="3">
        <v>0</v>
      </c>
      <c r="H55" s="3">
        <v>8226.5075099999995</v>
      </c>
      <c r="I55" s="3">
        <v>0</v>
      </c>
      <c r="J55" s="3">
        <v>54.173999999999999</v>
      </c>
      <c r="K55" s="3">
        <f t="shared" si="6"/>
        <v>1772.7424900000024</v>
      </c>
      <c r="L55" s="3">
        <f t="shared" si="7"/>
        <v>1900.7424900000024</v>
      </c>
      <c r="M55" s="3">
        <f t="shared" si="8"/>
        <v>82.271245443408233</v>
      </c>
      <c r="N55" s="3">
        <f t="shared" si="9"/>
        <v>1900.7424900000024</v>
      </c>
      <c r="O55" s="3">
        <f t="shared" si="10"/>
        <v>1772.7424900000024</v>
      </c>
      <c r="P55" s="3">
        <f t="shared" si="5"/>
        <v>81.231405465452099</v>
      </c>
    </row>
    <row r="56" spans="1:16" ht="37.5">
      <c r="A56" s="7" t="s">
        <v>116</v>
      </c>
      <c r="B56" s="8" t="s">
        <v>117</v>
      </c>
      <c r="C56" s="4">
        <v>0</v>
      </c>
      <c r="D56" s="4">
        <v>350</v>
      </c>
      <c r="E56" s="4">
        <v>350</v>
      </c>
      <c r="F56" s="4">
        <v>109.28830000000001</v>
      </c>
      <c r="G56" s="4">
        <v>0</v>
      </c>
      <c r="H56" s="4">
        <v>109.28830000000001</v>
      </c>
      <c r="I56" s="4">
        <v>0</v>
      </c>
      <c r="J56" s="4">
        <v>0</v>
      </c>
      <c r="K56" s="4">
        <f t="shared" si="6"/>
        <v>240.71170000000001</v>
      </c>
      <c r="L56" s="4">
        <f t="shared" si="7"/>
        <v>240.71170000000001</v>
      </c>
      <c r="M56" s="4">
        <f t="shared" si="8"/>
        <v>31.225228571428577</v>
      </c>
      <c r="N56" s="4">
        <f t="shared" si="9"/>
        <v>240.71170000000001</v>
      </c>
      <c r="O56" s="4">
        <f t="shared" si="10"/>
        <v>240.71170000000001</v>
      </c>
      <c r="P56" s="4">
        <f t="shared" si="5"/>
        <v>31.225228571428577</v>
      </c>
    </row>
    <row r="57" spans="1:16" ht="37.5">
      <c r="A57" s="7" t="s">
        <v>118</v>
      </c>
      <c r="B57" s="8" t="s">
        <v>119</v>
      </c>
      <c r="C57" s="4">
        <v>0</v>
      </c>
      <c r="D57" s="4">
        <v>83.2</v>
      </c>
      <c r="E57" s="4">
        <v>83.2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f t="shared" si="6"/>
        <v>83.2</v>
      </c>
      <c r="L57" s="4">
        <f t="shared" si="7"/>
        <v>83.2</v>
      </c>
      <c r="M57" s="4">
        <f t="shared" si="8"/>
        <v>0</v>
      </c>
      <c r="N57" s="4">
        <f t="shared" si="9"/>
        <v>83.2</v>
      </c>
      <c r="O57" s="4">
        <f t="shared" si="10"/>
        <v>83.2</v>
      </c>
      <c r="P57" s="4">
        <f t="shared" si="5"/>
        <v>0</v>
      </c>
    </row>
    <row r="58" spans="1:16">
      <c r="A58" s="7" t="s">
        <v>120</v>
      </c>
      <c r="B58" s="8" t="s">
        <v>121</v>
      </c>
      <c r="C58" s="4">
        <v>1233.8</v>
      </c>
      <c r="D58" s="4">
        <v>831.80000000000007</v>
      </c>
      <c r="E58" s="4">
        <v>733.80000000000007</v>
      </c>
      <c r="F58" s="4">
        <v>212.61600000000001</v>
      </c>
      <c r="G58" s="4">
        <v>0</v>
      </c>
      <c r="H58" s="4">
        <v>212.61600000000001</v>
      </c>
      <c r="I58" s="4">
        <v>0</v>
      </c>
      <c r="J58" s="4">
        <v>54.173999999999999</v>
      </c>
      <c r="K58" s="4">
        <f t="shared" si="6"/>
        <v>521.18400000000008</v>
      </c>
      <c r="L58" s="4">
        <f t="shared" si="7"/>
        <v>619.18400000000008</v>
      </c>
      <c r="M58" s="4">
        <f t="shared" si="8"/>
        <v>28.974652493867538</v>
      </c>
      <c r="N58" s="4">
        <f t="shared" si="9"/>
        <v>619.18400000000008</v>
      </c>
      <c r="O58" s="4">
        <f t="shared" si="10"/>
        <v>521.18400000000008</v>
      </c>
      <c r="P58" s="4">
        <f t="shared" si="5"/>
        <v>25.560952151959604</v>
      </c>
    </row>
    <row r="59" spans="1:16" ht="37.5">
      <c r="A59" s="7" t="s">
        <v>122</v>
      </c>
      <c r="B59" s="8" t="s">
        <v>123</v>
      </c>
      <c r="C59" s="4">
        <v>7500</v>
      </c>
      <c r="D59" s="4">
        <v>7286.4000000000005</v>
      </c>
      <c r="E59" s="4">
        <v>7286.4000000000005</v>
      </c>
      <c r="F59" s="4">
        <v>7071.0197100000005</v>
      </c>
      <c r="G59" s="4">
        <v>0</v>
      </c>
      <c r="H59" s="4">
        <v>7071.0197100000005</v>
      </c>
      <c r="I59" s="4">
        <v>0</v>
      </c>
      <c r="J59" s="4">
        <v>0</v>
      </c>
      <c r="K59" s="4">
        <f t="shared" si="6"/>
        <v>215.38029000000006</v>
      </c>
      <c r="L59" s="4">
        <f t="shared" si="7"/>
        <v>215.38029000000006</v>
      </c>
      <c r="M59" s="4">
        <f t="shared" si="8"/>
        <v>97.044078145586298</v>
      </c>
      <c r="N59" s="4">
        <f t="shared" si="9"/>
        <v>215.38029000000006</v>
      </c>
      <c r="O59" s="4">
        <f t="shared" si="10"/>
        <v>215.38029000000006</v>
      </c>
      <c r="P59" s="4">
        <f t="shared" si="5"/>
        <v>97.044078145586298</v>
      </c>
    </row>
    <row r="60" spans="1:16">
      <c r="A60" s="7" t="s">
        <v>124</v>
      </c>
      <c r="B60" s="8" t="s">
        <v>125</v>
      </c>
      <c r="C60" s="4">
        <v>0</v>
      </c>
      <c r="D60" s="4">
        <v>590.85</v>
      </c>
      <c r="E60" s="4">
        <v>590.85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f t="shared" si="6"/>
        <v>590.85</v>
      </c>
      <c r="L60" s="4">
        <f t="shared" si="7"/>
        <v>590.85</v>
      </c>
      <c r="M60" s="4">
        <f t="shared" si="8"/>
        <v>0</v>
      </c>
      <c r="N60" s="4">
        <f t="shared" si="9"/>
        <v>590.85</v>
      </c>
      <c r="O60" s="4">
        <f t="shared" si="10"/>
        <v>590.85</v>
      </c>
      <c r="P60" s="4">
        <f t="shared" si="5"/>
        <v>0</v>
      </c>
    </row>
    <row r="61" spans="1:16" ht="37.5">
      <c r="A61" s="7" t="s">
        <v>126</v>
      </c>
      <c r="B61" s="8" t="s">
        <v>127</v>
      </c>
      <c r="C61" s="4">
        <v>120</v>
      </c>
      <c r="D61" s="4">
        <v>120</v>
      </c>
      <c r="E61" s="4">
        <v>90</v>
      </c>
      <c r="F61" s="4">
        <v>6.5</v>
      </c>
      <c r="G61" s="4">
        <v>0</v>
      </c>
      <c r="H61" s="4">
        <v>6.5</v>
      </c>
      <c r="I61" s="4">
        <v>0</v>
      </c>
      <c r="J61" s="4">
        <v>0</v>
      </c>
      <c r="K61" s="4">
        <f t="shared" si="6"/>
        <v>83.5</v>
      </c>
      <c r="L61" s="4">
        <f t="shared" si="7"/>
        <v>113.5</v>
      </c>
      <c r="M61" s="4">
        <f t="shared" si="8"/>
        <v>7.2222222222222214</v>
      </c>
      <c r="N61" s="4">
        <f t="shared" si="9"/>
        <v>113.5</v>
      </c>
      <c r="O61" s="4">
        <f t="shared" si="10"/>
        <v>83.5</v>
      </c>
      <c r="P61" s="4">
        <f t="shared" si="5"/>
        <v>5.416666666666667</v>
      </c>
    </row>
    <row r="62" spans="1:16" ht="37.5">
      <c r="A62" s="7" t="s">
        <v>128</v>
      </c>
      <c r="B62" s="8" t="s">
        <v>129</v>
      </c>
      <c r="C62" s="4">
        <v>50</v>
      </c>
      <c r="D62" s="4">
        <v>50</v>
      </c>
      <c r="E62" s="4">
        <v>50</v>
      </c>
      <c r="F62" s="4">
        <v>27.083500000000001</v>
      </c>
      <c r="G62" s="4">
        <v>0</v>
      </c>
      <c r="H62" s="4">
        <v>27.083500000000001</v>
      </c>
      <c r="I62" s="4">
        <v>0</v>
      </c>
      <c r="J62" s="4">
        <v>0</v>
      </c>
      <c r="K62" s="4">
        <f t="shared" si="6"/>
        <v>22.916499999999999</v>
      </c>
      <c r="L62" s="4">
        <f t="shared" si="7"/>
        <v>22.916499999999999</v>
      </c>
      <c r="M62" s="4">
        <f t="shared" si="8"/>
        <v>54.167000000000002</v>
      </c>
      <c r="N62" s="4">
        <f t="shared" si="9"/>
        <v>22.916499999999999</v>
      </c>
      <c r="O62" s="4">
        <f t="shared" si="10"/>
        <v>22.916499999999999</v>
      </c>
      <c r="P62" s="4">
        <f t="shared" si="5"/>
        <v>54.167000000000002</v>
      </c>
    </row>
    <row r="63" spans="1:16">
      <c r="A63" s="7" t="s">
        <v>130</v>
      </c>
      <c r="B63" s="8" t="s">
        <v>131</v>
      </c>
      <c r="C63" s="4">
        <v>3400</v>
      </c>
      <c r="D63" s="4">
        <v>815</v>
      </c>
      <c r="E63" s="4">
        <v>815</v>
      </c>
      <c r="F63" s="4">
        <v>800</v>
      </c>
      <c r="G63" s="4">
        <v>0</v>
      </c>
      <c r="H63" s="4">
        <v>800</v>
      </c>
      <c r="I63" s="4">
        <v>0</v>
      </c>
      <c r="J63" s="4">
        <v>0</v>
      </c>
      <c r="K63" s="4">
        <f t="shared" si="6"/>
        <v>15</v>
      </c>
      <c r="L63" s="4">
        <f t="shared" si="7"/>
        <v>15</v>
      </c>
      <c r="M63" s="4">
        <f t="shared" si="8"/>
        <v>98.159509202453989</v>
      </c>
      <c r="N63" s="4">
        <f t="shared" si="9"/>
        <v>15</v>
      </c>
      <c r="O63" s="4">
        <f t="shared" si="10"/>
        <v>15</v>
      </c>
      <c r="P63" s="4">
        <f t="shared" si="5"/>
        <v>98.159509202453989</v>
      </c>
    </row>
    <row r="64" spans="1:16" s="9" customFormat="1">
      <c r="A64" s="5" t="s">
        <v>132</v>
      </c>
      <c r="B64" s="6" t="s">
        <v>133</v>
      </c>
      <c r="C64" s="3">
        <v>1317.18</v>
      </c>
      <c r="D64" s="3">
        <v>1294.625</v>
      </c>
      <c r="E64" s="3">
        <v>1228.4260000000002</v>
      </c>
      <c r="F64" s="3">
        <v>1055.26252</v>
      </c>
      <c r="G64" s="3">
        <v>0</v>
      </c>
      <c r="H64" s="3">
        <v>1037.53845</v>
      </c>
      <c r="I64" s="3">
        <v>17.724070000000001</v>
      </c>
      <c r="J64" s="3">
        <v>0</v>
      </c>
      <c r="K64" s="3">
        <f t="shared" si="6"/>
        <v>173.16348000000016</v>
      </c>
      <c r="L64" s="3">
        <f t="shared" si="7"/>
        <v>239.36248000000001</v>
      </c>
      <c r="M64" s="3">
        <f t="shared" si="8"/>
        <v>85.90362952265744</v>
      </c>
      <c r="N64" s="3">
        <f t="shared" si="9"/>
        <v>257.08654999999999</v>
      </c>
      <c r="O64" s="3">
        <f t="shared" si="10"/>
        <v>190.88755000000015</v>
      </c>
      <c r="P64" s="3">
        <f t="shared" si="5"/>
        <v>80.142006372501697</v>
      </c>
    </row>
    <row r="65" spans="1:16" ht="37.5">
      <c r="A65" s="7" t="s">
        <v>134</v>
      </c>
      <c r="B65" s="8" t="s">
        <v>135</v>
      </c>
      <c r="C65" s="4">
        <v>91.5</v>
      </c>
      <c r="D65" s="4">
        <v>91.5</v>
      </c>
      <c r="E65" s="4">
        <v>79.099999999999994</v>
      </c>
      <c r="F65" s="4">
        <v>39.735750000000003</v>
      </c>
      <c r="G65" s="4">
        <v>0</v>
      </c>
      <c r="H65" s="4">
        <v>39.735750000000003</v>
      </c>
      <c r="I65" s="4">
        <v>0</v>
      </c>
      <c r="J65" s="4">
        <v>0</v>
      </c>
      <c r="K65" s="4">
        <f t="shared" si="6"/>
        <v>39.364249999999991</v>
      </c>
      <c r="L65" s="4">
        <f t="shared" si="7"/>
        <v>51.764249999999997</v>
      </c>
      <c r="M65" s="4">
        <f t="shared" si="8"/>
        <v>50.234829329962082</v>
      </c>
      <c r="N65" s="4">
        <f t="shared" si="9"/>
        <v>51.764249999999997</v>
      </c>
      <c r="O65" s="4">
        <f t="shared" si="10"/>
        <v>39.364249999999991</v>
      </c>
      <c r="P65" s="4">
        <f t="shared" si="5"/>
        <v>43.42704918032787</v>
      </c>
    </row>
    <row r="66" spans="1:16">
      <c r="A66" s="7" t="s">
        <v>136</v>
      </c>
      <c r="B66" s="8" t="s">
        <v>137</v>
      </c>
      <c r="C66" s="4">
        <v>20</v>
      </c>
      <c r="D66" s="4">
        <v>20</v>
      </c>
      <c r="E66" s="4">
        <v>15.05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f t="shared" si="6"/>
        <v>15.05</v>
      </c>
      <c r="L66" s="4">
        <f t="shared" si="7"/>
        <v>20</v>
      </c>
      <c r="M66" s="4">
        <f t="shared" si="8"/>
        <v>0</v>
      </c>
      <c r="N66" s="4">
        <f t="shared" si="9"/>
        <v>20</v>
      </c>
      <c r="O66" s="4">
        <f t="shared" si="10"/>
        <v>15.05</v>
      </c>
      <c r="P66" s="4">
        <f t="shared" si="5"/>
        <v>0</v>
      </c>
    </row>
    <row r="67" spans="1:16">
      <c r="A67" s="7" t="s">
        <v>138</v>
      </c>
      <c r="B67" s="8" t="s">
        <v>139</v>
      </c>
      <c r="C67" s="4">
        <v>1000</v>
      </c>
      <c r="D67" s="4">
        <v>1000</v>
      </c>
      <c r="E67" s="4">
        <v>1000</v>
      </c>
      <c r="F67" s="4">
        <v>915.90985000000001</v>
      </c>
      <c r="G67" s="4">
        <v>0</v>
      </c>
      <c r="H67" s="4">
        <v>898.18578000000002</v>
      </c>
      <c r="I67" s="4">
        <v>17.724070000000001</v>
      </c>
      <c r="J67" s="4">
        <v>0</v>
      </c>
      <c r="K67" s="4">
        <f t="shared" si="6"/>
        <v>84.090149999999994</v>
      </c>
      <c r="L67" s="4">
        <f t="shared" si="7"/>
        <v>84.090149999999994</v>
      </c>
      <c r="M67" s="4">
        <f t="shared" si="8"/>
        <v>91.590985000000003</v>
      </c>
      <c r="N67" s="4">
        <f t="shared" si="9"/>
        <v>101.81421999999998</v>
      </c>
      <c r="O67" s="4">
        <f t="shared" si="10"/>
        <v>101.81421999999998</v>
      </c>
      <c r="P67" s="4">
        <f t="shared" si="5"/>
        <v>89.818578000000002</v>
      </c>
    </row>
    <row r="68" spans="1:16">
      <c r="A68" s="7" t="s">
        <v>140</v>
      </c>
      <c r="B68" s="8" t="s">
        <v>141</v>
      </c>
      <c r="C68" s="4">
        <v>195.68</v>
      </c>
      <c r="D68" s="4">
        <v>173.125</v>
      </c>
      <c r="E68" s="4">
        <v>127.07600000000001</v>
      </c>
      <c r="F68" s="4">
        <v>99.616919999999993</v>
      </c>
      <c r="G68" s="4">
        <v>0</v>
      </c>
      <c r="H68" s="4">
        <v>99.616919999999993</v>
      </c>
      <c r="I68" s="4">
        <v>0</v>
      </c>
      <c r="J68" s="4">
        <v>0</v>
      </c>
      <c r="K68" s="4">
        <f t="shared" si="6"/>
        <v>27.459080000000014</v>
      </c>
      <c r="L68" s="4">
        <f t="shared" si="7"/>
        <v>73.508080000000007</v>
      </c>
      <c r="M68" s="4">
        <f t="shared" si="8"/>
        <v>78.391608171487917</v>
      </c>
      <c r="N68" s="4">
        <f t="shared" si="9"/>
        <v>73.508080000000007</v>
      </c>
      <c r="O68" s="4">
        <f t="shared" si="10"/>
        <v>27.459080000000014</v>
      </c>
      <c r="P68" s="4">
        <f t="shared" si="5"/>
        <v>57.540459205776173</v>
      </c>
    </row>
    <row r="69" spans="1:16">
      <c r="A69" s="7" t="s">
        <v>142</v>
      </c>
      <c r="B69" s="8" t="s">
        <v>143</v>
      </c>
      <c r="C69" s="4">
        <v>10</v>
      </c>
      <c r="D69" s="4">
        <v>10</v>
      </c>
      <c r="E69" s="4">
        <v>7.2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f t="shared" si="6"/>
        <v>7.2</v>
      </c>
      <c r="L69" s="4">
        <f t="shared" si="7"/>
        <v>10</v>
      </c>
      <c r="M69" s="4">
        <f t="shared" si="8"/>
        <v>0</v>
      </c>
      <c r="N69" s="4">
        <f t="shared" si="9"/>
        <v>10</v>
      </c>
      <c r="O69" s="4">
        <f t="shared" si="10"/>
        <v>7.2</v>
      </c>
      <c r="P69" s="4">
        <f t="shared" si="5"/>
        <v>0</v>
      </c>
    </row>
    <row r="70" spans="1:16" s="9" customFormat="1">
      <c r="A70" s="5" t="s">
        <v>144</v>
      </c>
      <c r="B70" s="6" t="s">
        <v>145</v>
      </c>
      <c r="C70" s="3">
        <v>6115.1</v>
      </c>
      <c r="D70" s="3">
        <v>6115.1</v>
      </c>
      <c r="E70" s="3">
        <v>4586.4000000000005</v>
      </c>
      <c r="F70" s="3">
        <v>4586.4000000000005</v>
      </c>
      <c r="G70" s="3">
        <v>0</v>
      </c>
      <c r="H70" s="3">
        <v>4586.4000000000005</v>
      </c>
      <c r="I70" s="3">
        <v>0</v>
      </c>
      <c r="J70" s="3">
        <v>0</v>
      </c>
      <c r="K70" s="3">
        <f t="shared" si="6"/>
        <v>0</v>
      </c>
      <c r="L70" s="3">
        <f t="shared" si="7"/>
        <v>1528.6999999999998</v>
      </c>
      <c r="M70" s="3">
        <f t="shared" si="8"/>
        <v>100</v>
      </c>
      <c r="N70" s="3">
        <f t="shared" si="9"/>
        <v>1528.6999999999998</v>
      </c>
      <c r="O70" s="3">
        <f t="shared" si="10"/>
        <v>0</v>
      </c>
      <c r="P70" s="3">
        <f t="shared" si="5"/>
        <v>75.001226472175446</v>
      </c>
    </row>
    <row r="71" spans="1:16">
      <c r="A71" s="7" t="s">
        <v>146</v>
      </c>
      <c r="B71" s="8" t="s">
        <v>147</v>
      </c>
      <c r="C71" s="4">
        <v>6115.1</v>
      </c>
      <c r="D71" s="4">
        <v>6115.1</v>
      </c>
      <c r="E71" s="4">
        <v>4586.4000000000005</v>
      </c>
      <c r="F71" s="4">
        <v>4586.4000000000005</v>
      </c>
      <c r="G71" s="4">
        <v>0</v>
      </c>
      <c r="H71" s="4">
        <v>4586.4000000000005</v>
      </c>
      <c r="I71" s="4">
        <v>0</v>
      </c>
      <c r="J71" s="4">
        <v>0</v>
      </c>
      <c r="K71" s="4">
        <f t="shared" si="6"/>
        <v>0</v>
      </c>
      <c r="L71" s="4">
        <f t="shared" si="7"/>
        <v>1528.6999999999998</v>
      </c>
      <c r="M71" s="4">
        <f t="shared" si="8"/>
        <v>100</v>
      </c>
      <c r="N71" s="4">
        <f t="shared" si="9"/>
        <v>1528.6999999999998</v>
      </c>
      <c r="O71" s="4">
        <f t="shared" si="10"/>
        <v>0</v>
      </c>
      <c r="P71" s="4">
        <f>H71/D71*100</f>
        <v>75.001226472175446</v>
      </c>
    </row>
    <row r="72" spans="1:16" s="9" customFormat="1">
      <c r="A72" s="5" t="s">
        <v>148</v>
      </c>
      <c r="B72" s="6" t="s">
        <v>149</v>
      </c>
      <c r="C72" s="3">
        <v>372189.07500000024</v>
      </c>
      <c r="D72" s="3">
        <v>380170.00663000008</v>
      </c>
      <c r="E72" s="3">
        <v>330965.54433000024</v>
      </c>
      <c r="F72" s="3">
        <v>268854.82615000004</v>
      </c>
      <c r="G72" s="3">
        <v>0</v>
      </c>
      <c r="H72" s="3">
        <v>263485.92538000009</v>
      </c>
      <c r="I72" s="3">
        <v>5368.9007700000002</v>
      </c>
      <c r="J72" s="3">
        <v>8587.8447899999992</v>
      </c>
      <c r="K72" s="3">
        <f t="shared" si="6"/>
        <v>62110.7181800002</v>
      </c>
      <c r="L72" s="3">
        <f t="shared" si="7"/>
        <v>111315.18048000004</v>
      </c>
      <c r="M72" s="3">
        <f t="shared" si="8"/>
        <v>81.233479060264159</v>
      </c>
      <c r="N72" s="3">
        <f t="shared" si="9"/>
        <v>116684.08124999999</v>
      </c>
      <c r="O72" s="3">
        <f t="shared" si="10"/>
        <v>67479.618950000149</v>
      </c>
      <c r="P72" s="3">
        <f>H72/D72*100</f>
        <v>69.30739426701733</v>
      </c>
    </row>
    <row r="73" spans="1:16">
      <c r="A73" s="10"/>
      <c r="B73" s="1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</sheetData>
  <mergeCells count="2">
    <mergeCell ref="A2:L2"/>
    <mergeCell ref="A3:L3"/>
  </mergeCells>
  <phoneticPr fontId="0" type="noConversion"/>
  <pageMargins left="0.7" right="0.7" top="0.75" bottom="0.75" header="0.3" footer="0.3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1</cp:lastModifiedBy>
  <cp:lastPrinted>2020-11-16T12:59:36Z</cp:lastPrinted>
  <dcterms:created xsi:type="dcterms:W3CDTF">2020-11-06T07:41:49Z</dcterms:created>
  <dcterms:modified xsi:type="dcterms:W3CDTF">2020-11-16T12:59:39Z</dcterms:modified>
</cp:coreProperties>
</file>